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o\Desktop\Planillas\"/>
    </mc:Choice>
  </mc:AlternateContent>
  <xr:revisionPtr revIDLastSave="0" documentId="13_ncr:1_{37742C06-FA56-4506-82B4-BC802A4C2359}" xr6:coauthVersionLast="47" xr6:coauthVersionMax="47" xr10:uidLastSave="{00000000-0000-0000-0000-000000000000}"/>
  <bookViews>
    <workbookView xWindow="-120" yWindow="-120" windowWidth="20730" windowHeight="11160" xr2:uid="{1FDD9072-6414-4709-A3D1-CE4E4598FD19}"/>
  </bookViews>
  <sheets>
    <sheet name="27 muestras" sheetId="1" r:id="rId1"/>
    <sheet name="Placa Complet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" i="1"/>
  <c r="E1" i="4"/>
  <c r="E29" i="4"/>
  <c r="E28" i="4"/>
  <c r="E27" i="4"/>
  <c r="E26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G33" i="4"/>
  <c r="H33" i="4" s="1"/>
  <c r="D19" i="1"/>
  <c r="D18" i="1"/>
  <c r="D17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F23" i="1"/>
  <c r="G23" i="1" s="1"/>
  <c r="E27" i="1"/>
  <c r="E30" i="1"/>
  <c r="F117" i="4" l="1"/>
  <c r="F118" i="4"/>
  <c r="F119" i="4"/>
  <c r="F120" i="4"/>
  <c r="F121" i="4"/>
  <c r="F122" i="4"/>
  <c r="F123" i="4"/>
  <c r="F116" i="4"/>
  <c r="F109" i="4"/>
  <c r="F110" i="4"/>
  <c r="F111" i="4"/>
  <c r="F112" i="4"/>
  <c r="F113" i="4"/>
  <c r="F114" i="4"/>
  <c r="F115" i="4"/>
  <c r="F108" i="4"/>
  <c r="F101" i="4"/>
  <c r="F102" i="4"/>
  <c r="F103" i="4"/>
  <c r="F104" i="4"/>
  <c r="F105" i="4"/>
  <c r="F106" i="4"/>
  <c r="F107" i="4"/>
  <c r="F100" i="4"/>
  <c r="F93" i="4"/>
  <c r="F94" i="4"/>
  <c r="F95" i="4"/>
  <c r="F96" i="4"/>
  <c r="F97" i="4"/>
  <c r="F98" i="4"/>
  <c r="F99" i="4"/>
  <c r="F92" i="4"/>
  <c r="F85" i="4"/>
  <c r="F86" i="4"/>
  <c r="F87" i="4"/>
  <c r="F88" i="4"/>
  <c r="F89" i="4"/>
  <c r="F90" i="4"/>
  <c r="F91" i="4"/>
  <c r="F84" i="4"/>
  <c r="F77" i="4"/>
  <c r="F78" i="4"/>
  <c r="F79" i="4"/>
  <c r="F80" i="4"/>
  <c r="F81" i="4"/>
  <c r="F82" i="4"/>
  <c r="F83" i="4"/>
  <c r="F76" i="4"/>
  <c r="F69" i="4"/>
  <c r="F70" i="4"/>
  <c r="F71" i="4"/>
  <c r="F72" i="4"/>
  <c r="F73" i="4"/>
  <c r="F74" i="4"/>
  <c r="F75" i="4"/>
  <c r="F68" i="4"/>
  <c r="F61" i="4"/>
  <c r="F62" i="4"/>
  <c r="F63" i="4"/>
  <c r="F64" i="4"/>
  <c r="F65" i="4"/>
  <c r="F66" i="4"/>
  <c r="F67" i="4"/>
  <c r="F60" i="4"/>
  <c r="F59" i="4"/>
  <c r="F33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H30" i="4"/>
  <c r="G20" i="1"/>
  <c r="D20" i="1" s="1"/>
  <c r="F27" i="1" l="1"/>
  <c r="G123" i="4"/>
  <c r="G120" i="4"/>
  <c r="E30" i="4"/>
  <c r="G96" i="4"/>
  <c r="G111" i="4"/>
  <c r="G119" i="4"/>
  <c r="G94" i="4"/>
  <c r="G118" i="4"/>
  <c r="G98" i="4"/>
  <c r="G114" i="4"/>
  <c r="G106" i="4"/>
  <c r="G122" i="4"/>
  <c r="G115" i="4"/>
  <c r="G97" i="4"/>
  <c r="G113" i="4"/>
  <c r="G105" i="4"/>
  <c r="G121" i="4"/>
  <c r="G95" i="4"/>
  <c r="G103" i="4"/>
  <c r="G104" i="4"/>
  <c r="G99" i="4"/>
  <c r="G92" i="4"/>
  <c r="G93" i="4"/>
  <c r="G102" i="4"/>
  <c r="G110" i="4"/>
  <c r="G60" i="4"/>
  <c r="G108" i="4"/>
  <c r="G100" i="4"/>
  <c r="G101" i="4"/>
  <c r="G109" i="4"/>
  <c r="G117" i="4"/>
  <c r="G91" i="4"/>
  <c r="G112" i="4"/>
  <c r="G90" i="4"/>
  <c r="G116" i="4"/>
  <c r="G107" i="4"/>
  <c r="G70" i="4"/>
  <c r="G81" i="4"/>
  <c r="G73" i="4"/>
  <c r="G88" i="4"/>
  <c r="G79" i="4"/>
  <c r="G71" i="4"/>
  <c r="G89" i="4"/>
  <c r="G66" i="4"/>
  <c r="G46" i="4"/>
  <c r="G54" i="4"/>
  <c r="G85" i="4"/>
  <c r="G78" i="4"/>
  <c r="G37" i="4"/>
  <c r="G82" i="4"/>
  <c r="G77" i="4"/>
  <c r="G63" i="4"/>
  <c r="G38" i="4"/>
  <c r="G48" i="4"/>
  <c r="G56" i="4"/>
  <c r="G87" i="4"/>
  <c r="G34" i="4"/>
  <c r="G42" i="4"/>
  <c r="G50" i="4"/>
  <c r="G86" i="4"/>
  <c r="G80" i="4"/>
  <c r="G74" i="4"/>
  <c r="G35" i="4"/>
  <c r="G43" i="4"/>
  <c r="G58" i="4"/>
  <c r="G67" i="4"/>
  <c r="G44" i="4"/>
  <c r="G57" i="4"/>
  <c r="G84" i="4"/>
  <c r="G51" i="4"/>
  <c r="G83" i="4"/>
  <c r="G76" i="4"/>
  <c r="G72" i="4"/>
  <c r="G69" i="4"/>
  <c r="G65" i="4"/>
  <c r="G62" i="4"/>
  <c r="G39" i="4"/>
  <c r="G52" i="4"/>
  <c r="G45" i="4"/>
  <c r="G40" i="4"/>
  <c r="G53" i="4"/>
  <c r="G59" i="4"/>
  <c r="G75" i="4"/>
  <c r="G68" i="4"/>
  <c r="G64" i="4"/>
  <c r="G61" i="4"/>
  <c r="G41" i="4"/>
  <c r="G47" i="4"/>
  <c r="G36" i="4"/>
  <c r="G49" i="4"/>
  <c r="G55" i="4"/>
  <c r="E43" i="1" l="1"/>
  <c r="E44" i="1"/>
  <c r="E45" i="1"/>
  <c r="E46" i="1"/>
  <c r="E47" i="1"/>
  <c r="F47" i="1" s="1"/>
  <c r="E48" i="1"/>
  <c r="E49" i="1"/>
  <c r="E42" i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34" i="1"/>
  <c r="F34" i="1" s="1"/>
  <c r="E28" i="1"/>
  <c r="F28" i="1" s="1"/>
  <c r="E29" i="1"/>
  <c r="F29" i="1" s="1"/>
  <c r="F30" i="1"/>
  <c r="E31" i="1"/>
  <c r="F31" i="1" s="1"/>
  <c r="E32" i="1"/>
  <c r="F32" i="1" s="1"/>
  <c r="E33" i="1"/>
  <c r="F33" i="1" s="1"/>
  <c r="E26" i="1"/>
  <c r="F26" i="1" s="1"/>
  <c r="E23" i="1"/>
  <c r="E25" i="1"/>
  <c r="F25" i="1" s="1"/>
  <c r="E24" i="1"/>
  <c r="F24" i="1" s="1"/>
  <c r="F46" i="1" l="1"/>
  <c r="F45" i="1"/>
  <c r="F44" i="1"/>
  <c r="F43" i="1"/>
  <c r="F42" i="1"/>
  <c r="F49" i="1"/>
  <c r="F48" i="1"/>
</calcChain>
</file>

<file path=xl/sharedStrings.xml><?xml version="1.0" encoding="utf-8"?>
<sst xmlns="http://schemas.openxmlformats.org/spreadsheetml/2006/main" count="308" uniqueCount="125">
  <si>
    <t>CN</t>
  </si>
  <si>
    <t>BM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</si>
  <si>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</si>
  <si>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</si>
  <si>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</si>
  <si>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</si>
  <si>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</si>
  <si>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</si>
  <si>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</si>
  <si>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</si>
  <si>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</si>
  <si>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</si>
  <si>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</si>
  <si>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</si>
  <si>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</si>
  <si>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</si>
  <si>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</si>
  <si>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</si>
  <si>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</si>
  <si>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</si>
  <si>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</si>
  <si>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</si>
  <si>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Pegar aquí los datos de Abs450nm</t>
  </si>
  <si>
    <t>Abs450</t>
  </si>
  <si>
    <t>Criterios de Validez</t>
  </si>
  <si>
    <t>%PR</t>
  </si>
  <si>
    <t>Fecha:</t>
  </si>
  <si>
    <t>Lote: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</si>
  <si>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</si>
  <si>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</si>
  <si>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</si>
  <si>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</si>
  <si>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</si>
  <si>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</si>
  <si>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</si>
  <si>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</si>
  <si>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</si>
  <si>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</si>
  <si>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</si>
  <si>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</si>
  <si>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</si>
  <si>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</si>
  <si>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</si>
  <si>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</si>
  <si>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</si>
  <si>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</si>
  <si>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</si>
  <si>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</si>
  <si>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</si>
  <si>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</si>
  <si>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</si>
  <si>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</si>
  <si>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</si>
  <si>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</si>
  <si>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</si>
  <si>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</si>
  <si>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</si>
  <si>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</si>
  <si>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</si>
  <si>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</si>
  <si>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</si>
  <si>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</si>
  <si>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</si>
  <si>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</si>
  <si>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</si>
  <si>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</si>
  <si>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</si>
  <si>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</si>
  <si>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 xml:space="preserve">Test: </t>
  </si>
  <si>
    <t>Analista: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</si>
  <si>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</si>
  <si>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</si>
  <si>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</si>
  <si>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</si>
  <si>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</si>
  <si>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</si>
  <si>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</si>
  <si>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</si>
  <si>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</si>
  <si>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</si>
  <si>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M80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</si>
  <si>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</si>
  <si>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</si>
  <si>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</si>
  <si>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</si>
  <si>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</si>
  <si>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</si>
  <si>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</si>
  <si>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</si>
  <si>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</si>
  <si>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M81</t>
  </si>
  <si>
    <t>M82</t>
  </si>
  <si>
    <t>M83</t>
  </si>
  <si>
    <t>M84</t>
  </si>
  <si>
    <t>Posición</t>
  </si>
  <si>
    <t>CP</t>
  </si>
  <si>
    <t>T (°C) / HR (%):</t>
  </si>
  <si>
    <t>Esquema de Siembra (27 muestras)</t>
  </si>
  <si>
    <t>PR</t>
  </si>
  <si>
    <t>Interpretación</t>
  </si>
  <si>
    <t>Negativo</t>
  </si>
  <si>
    <t>Indeterminado</t>
  </si>
  <si>
    <t>Positivo</t>
  </si>
  <si>
    <t>Protocolo</t>
  </si>
  <si>
    <t>N° Tubo</t>
  </si>
  <si>
    <t>M85</t>
  </si>
  <si>
    <t>M86</t>
  </si>
  <si>
    <t>M87</t>
  </si>
  <si>
    <t>M88</t>
  </si>
  <si>
    <t>M89</t>
  </si>
  <si>
    <t>M90</t>
  </si>
  <si>
    <t>M91</t>
  </si>
  <si>
    <t>Esquema de Siembra (91 muestras)</t>
  </si>
  <si>
    <t>*S/D, Sin Datos</t>
  </si>
  <si>
    <t>Variación CP &lt; 20%</t>
  </si>
  <si>
    <t>VETLIS® Brucella iELISA Ovinos</t>
  </si>
  <si>
    <t>≤ 19.5%</t>
  </si>
  <si>
    <t>&gt; 19.5  ≤ 50%</t>
  </si>
  <si>
    <t>&gt; 50%</t>
  </si>
  <si>
    <t>CP &gt; 1.1</t>
  </si>
  <si>
    <t>BM &lt; 0.11</t>
  </si>
  <si>
    <t>CN &lt; 0.15</t>
  </si>
  <si>
    <t>CP/CN &gt; 7</t>
  </si>
  <si>
    <r>
      <rPr>
        <b/>
        <sz val="8"/>
        <color theme="1"/>
        <rFont val="Calibri"/>
        <family val="2"/>
        <scheme val="minor"/>
      </rPr>
      <t>Versión:</t>
    </r>
    <r>
      <rPr>
        <sz val="8"/>
        <color theme="1"/>
        <rFont val="Calibri"/>
        <family val="2"/>
        <scheme val="minor"/>
      </rPr>
      <t xml:space="preserve"> 15VL04_v07092022</t>
    </r>
  </si>
  <si>
    <r>
      <rPr>
        <b/>
        <sz val="8"/>
        <color theme="1"/>
        <rFont val="Calibri"/>
        <family val="2"/>
        <scheme val="minor"/>
      </rPr>
      <t xml:space="preserve">Versión: </t>
    </r>
    <r>
      <rPr>
        <sz val="8"/>
        <color theme="1"/>
        <rFont val="Calibri"/>
        <family val="2"/>
        <scheme val="minor"/>
      </rPr>
      <t>15VL04_v07092022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</si>
</sst>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3" borderId="5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0" xfId="0" applyFont="1" applyFill="1"/>
    <xf numFmtId="0" fontId="5" fillId="3" borderId="8" xfId="0" applyFont="1" applyFill="1" applyBorder="1" applyAlignment="1"/>
    <xf numFmtId="2" fontId="0" fillId="2" borderId="7" xfId="0" applyNumberFormat="1" applyFill="1" applyBorder="1" applyAlignment="1">
      <alignment horizontal="center"/>
    </xf>
    <xf numFmtId="0" fontId="2" fillId="3" borderId="5" xfId="0" applyFont="1" applyFill="1" applyBorder="1"/>
    <xf numFmtId="0" fontId="8" fillId="3" borderId="5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14" fontId="9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8" xfId="0" applyFont="1" applyFill="1" applyBorder="1" applyAlignment="1">
      <alignment vertical="center"/>
    </xf>
    <xf numFmtId="0" fontId="0" fillId="0" borderId="0" xfId="0" applyAlignment="1"/>
    <xf numFmtId="0" fontId="0" fillId="3" borderId="0" xfId="0" applyFill="1" applyBorder="1" applyAlignment="1"/>
    <xf numFmtId="0" fontId="0" fillId="3" borderId="0" xfId="0" applyFill="1" applyAlignment="1"/>
    <xf numFmtId="2" fontId="0" fillId="3" borderId="14" xfId="0" applyNumberForma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 wrapText="1"/>
    </xf>
    <xf numFmtId="164" fontId="0" fillId="3" borderId="15" xfId="0" applyNumberForma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0" fillId="3" borderId="0" xfId="0" applyFill="1" applyProtection="1"/>
    <xf numFmtId="0" fontId="8" fillId="3" borderId="0" xfId="0" applyFont="1" applyFill="1" applyAlignment="1" applyProtection="1">
      <alignment horizontal="right" vertical="center"/>
    </xf>
    <xf numFmtId="14" fontId="9" fillId="3" borderId="0" xfId="0" applyNumberFormat="1" applyFont="1" applyFill="1" applyBorder="1" applyAlignment="1" applyProtection="1">
      <alignment horizontal="center" vertical="center"/>
    </xf>
    <xf numFmtId="14" fontId="9" fillId="3" borderId="0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right" vertical="center"/>
    </xf>
    <xf numFmtId="0" fontId="2" fillId="3" borderId="5" xfId="0" applyFont="1" applyFill="1" applyBorder="1" applyProtection="1"/>
    <xf numFmtId="0" fontId="0" fillId="3" borderId="5" xfId="0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right" vertical="center"/>
    </xf>
    <xf numFmtId="0" fontId="9" fillId="3" borderId="5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2" fontId="5" fillId="3" borderId="0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Protection="1"/>
    <xf numFmtId="0" fontId="7" fillId="3" borderId="8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/>
    <xf numFmtId="0" fontId="0" fillId="3" borderId="0" xfId="0" applyFill="1" applyAlignment="1" applyProtection="1"/>
    <xf numFmtId="0" fontId="0" fillId="3" borderId="0" xfId="0" applyFill="1" applyBorder="1" applyAlignment="1" applyProtection="1"/>
    <xf numFmtId="0" fontId="2" fillId="3" borderId="13" xfId="0" applyFont="1" applyFill="1" applyBorder="1" applyAlignment="1" applyProtection="1">
      <alignment horizontal="center"/>
    </xf>
    <xf numFmtId="2" fontId="0" fillId="3" borderId="14" xfId="0" applyNumberFormat="1" applyFill="1" applyBorder="1" applyAlignment="1" applyProtection="1">
      <alignment horizontal="center"/>
    </xf>
    <xf numFmtId="0" fontId="0" fillId="3" borderId="0" xfId="0" applyFill="1" applyBorder="1" applyProtection="1"/>
    <xf numFmtId="0" fontId="1" fillId="4" borderId="11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2" fontId="0" fillId="2" borderId="7" xfId="0" applyNumberFormat="1" applyFill="1" applyBorder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vertical="center" wrapText="1"/>
    </xf>
    <xf numFmtId="0" fontId="0" fillId="0" borderId="0" xfId="0" applyAlignment="1" applyProtection="1"/>
    <xf numFmtId="0" fontId="6" fillId="3" borderId="8" xfId="0" applyFont="1" applyFill="1" applyBorder="1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5" borderId="7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0" borderId="0" xfId="0" applyFill="1" applyProtection="1"/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/>
    </xf>
    <xf numFmtId="0" fontId="0" fillId="3" borderId="11" xfId="0" applyFill="1" applyBorder="1" applyAlignment="1" applyProtection="1">
      <alignment horizontal="center" vertical="center"/>
      <protection locked="0"/>
    </xf>
    <xf numFmtId="14" fontId="9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0" fillId="3" borderId="0" xfId="0" applyFont="1" applyFill="1" applyAlignment="1" applyProtection="1">
      <alignment horizontal="center"/>
    </xf>
    <xf numFmtId="0" fontId="1" fillId="4" borderId="11" xfId="0" applyFont="1" applyFill="1" applyBorder="1" applyAlignment="1">
      <alignment horizontal="center" wrapText="1"/>
    </xf>
    <xf numFmtId="0" fontId="2" fillId="3" borderId="8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3" fillId="3" borderId="17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2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171450</xdr:rowOff>
    </xdr:from>
    <xdr:to>
      <xdr:col>1</xdr:col>
      <xdr:colOff>317031</xdr:colOff>
      <xdr:row>2</xdr:row>
      <xdr:rowOff>85726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2D35F5-7EF2-47FC-BA8D-EB210099D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71450"/>
          <a:ext cx="1002831" cy="46672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73318</xdr:rowOff>
    </xdr:from>
    <xdr:to>
      <xdr:col>2</xdr:col>
      <xdr:colOff>228600</xdr:colOff>
      <xdr:row>2</xdr:row>
      <xdr:rowOff>219075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F9588E-D229-45EB-8247-FDE2A416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73318"/>
          <a:ext cx="581025" cy="698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174332</xdr:rowOff>
    </xdr:from>
    <xdr:to>
      <xdr:col>1</xdr:col>
      <xdr:colOff>517056</xdr:colOff>
      <xdr:row>2</xdr:row>
      <xdr:rowOff>88608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26B928-9DA2-4222-A07B-8D8E829FE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74332"/>
          <a:ext cx="1002831" cy="46672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3</xdr:col>
      <xdr:colOff>0</xdr:colOff>
      <xdr:row>2</xdr:row>
      <xdr:rowOff>221957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F29827-C5AC-4E17-8E54-AAA9E0A2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76200"/>
          <a:ext cx="581025" cy="698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FE91-624B-42DE-8D24-02DF373ADFAB}">
  <dimension ref="A1:N55"/>
  <sheetViews>
    <sheetView tabSelected="1" zoomScaleNormal="100" workbookViewId="0">
      <selection activeCell="H3" sqref="H3:I3"/>
    </sheetView>
  </sheetViews>
  <sheetFormatPr baseColWidth="10" defaultColWidth="9.140625" defaultRowHeight="15" x14ac:dyDescent="0.25"/>
  <cols>
    <col min="1" max="9" width="11" customWidth="1"/>
  </cols>
  <sheetData>
    <row r="1" spans="1:9" ht="21.75" customHeight="1" x14ac:dyDescent="0.25">
      <c r="A1" s="3"/>
      <c r="B1" s="3"/>
      <c r="C1" s="12" t="s">
        <v>26</v>
      </c>
      <c r="D1" s="81">
        <f ca="1">TODAY()</f>
        <v>44813</v>
      </c>
      <c r="E1" s="81"/>
      <c r="F1" s="13"/>
      <c r="G1" s="12" t="s">
        <v>69</v>
      </c>
      <c r="H1" s="83"/>
      <c r="I1" s="83"/>
    </row>
    <row r="2" spans="1:9" ht="21.75" customHeight="1" x14ac:dyDescent="0.25">
      <c r="A2" s="3"/>
      <c r="B2" s="3"/>
      <c r="C2" s="12" t="s">
        <v>27</v>
      </c>
      <c r="D2" s="80"/>
      <c r="E2" s="80"/>
      <c r="F2" s="14"/>
      <c r="G2" s="12" t="s">
        <v>96</v>
      </c>
      <c r="H2" s="63"/>
      <c r="I2" s="63"/>
    </row>
    <row r="3" spans="1:9" ht="21.75" customHeight="1" thickBot="1" x14ac:dyDescent="0.3">
      <c r="A3" s="10"/>
      <c r="B3" s="1"/>
      <c r="C3" s="11" t="s">
        <v>68</v>
      </c>
      <c r="D3" s="15" t="s">
        <v>115</v>
      </c>
      <c r="E3" s="11"/>
      <c r="F3" s="11"/>
      <c r="G3" s="11"/>
      <c r="H3" s="101" t="s">
        <v>123</v>
      </c>
      <c r="I3" s="101"/>
    </row>
    <row r="4" spans="1:9" ht="12.75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x14ac:dyDescent="0.25">
      <c r="A5" s="82" t="s">
        <v>97</v>
      </c>
      <c r="B5" s="82"/>
      <c r="C5" s="82"/>
      <c r="D5" s="82"/>
      <c r="E5" s="17"/>
      <c r="F5" s="16" t="s">
        <v>22</v>
      </c>
      <c r="G5" s="18"/>
      <c r="H5" s="18"/>
      <c r="I5" s="8"/>
    </row>
    <row r="6" spans="1:9" x14ac:dyDescent="0.25">
      <c r="A6" s="64" t="s">
        <v>0</v>
      </c>
      <c r="B6" s="26" t="s">
        <v>5</v>
      </c>
      <c r="C6" s="26" t="s">
        <v>13</v>
      </c>
      <c r="D6" s="26" t="s">
        <v>21</v>
      </c>
      <c r="E6" s="7"/>
      <c r="F6" s="61"/>
      <c r="G6" s="61"/>
      <c r="H6" s="61"/>
      <c r="I6" s="61"/>
    </row>
    <row r="7" spans="1:9" x14ac:dyDescent="0.25">
      <c r="A7" s="64" t="s">
        <v>0</v>
      </c>
      <c r="B7" s="26" t="s">
        <v>6</v>
      </c>
      <c r="C7" s="26" t="s">
        <v>14</v>
      </c>
      <c r="D7" s="26" t="s">
        <v>28</v>
      </c>
      <c r="E7" s="7"/>
      <c r="F7" s="61"/>
      <c r="G7" s="61"/>
      <c r="H7" s="61"/>
      <c r="I7" s="61"/>
    </row>
    <row r="8" spans="1:9" x14ac:dyDescent="0.25">
      <c r="A8" s="65" t="s">
        <v>95</v>
      </c>
      <c r="B8" s="26" t="s">
        <v>7</v>
      </c>
      <c r="C8" s="26" t="s">
        <v>15</v>
      </c>
      <c r="D8" s="26" t="s">
        <v>29</v>
      </c>
      <c r="E8" s="7"/>
      <c r="F8" s="61"/>
      <c r="G8" s="61"/>
      <c r="H8" s="61"/>
      <c r="I8" s="61"/>
    </row>
    <row r="9" spans="1:9" x14ac:dyDescent="0.25">
      <c r="A9" s="65" t="s">
        <v>95</v>
      </c>
      <c r="B9" s="26" t="s">
        <v>8</v>
      </c>
      <c r="C9" s="26" t="s">
        <v>16</v>
      </c>
      <c r="D9" s="26" t="s">
        <v>30</v>
      </c>
      <c r="E9" s="7"/>
      <c r="F9" s="61"/>
      <c r="G9" s="61"/>
      <c r="H9" s="61"/>
      <c r="I9" s="61"/>
    </row>
    <row r="10" spans="1:9" x14ac:dyDescent="0.25">
      <c r="A10" s="66" t="s">
        <v>1</v>
      </c>
      <c r="B10" s="26" t="s">
        <v>9</v>
      </c>
      <c r="C10" s="26" t="s">
        <v>17</v>
      </c>
      <c r="D10" s="26" t="s">
        <v>31</v>
      </c>
      <c r="E10" s="7"/>
      <c r="F10" s="61"/>
      <c r="G10" s="61"/>
      <c r="H10" s="61"/>
      <c r="I10" s="61"/>
    </row>
    <row r="11" spans="1:9" x14ac:dyDescent="0.25">
      <c r="A11" s="26" t="s">
        <v>2</v>
      </c>
      <c r="B11" s="26" t="s">
        <v>10</v>
      </c>
      <c r="C11" s="26" t="s">
        <v>18</v>
      </c>
      <c r="D11" s="26" t="s">
        <v>32</v>
      </c>
      <c r="E11" s="7"/>
      <c r="F11" s="61"/>
      <c r="G11" s="61"/>
      <c r="H11" s="61"/>
      <c r="I11" s="61"/>
    </row>
    <row r="12" spans="1:9" x14ac:dyDescent="0.25">
      <c r="A12" s="26" t="s">
        <v>3</v>
      </c>
      <c r="B12" s="26" t="s">
        <v>11</v>
      </c>
      <c r="C12" s="26" t="s">
        <v>19</v>
      </c>
      <c r="D12" s="26" t="s">
        <v>33</v>
      </c>
      <c r="E12" s="7"/>
      <c r="F12" s="61"/>
      <c r="G12" s="61"/>
      <c r="H12" s="61"/>
      <c r="I12" s="61"/>
    </row>
    <row r="13" spans="1:9" x14ac:dyDescent="0.25">
      <c r="A13" s="26" t="s">
        <v>4</v>
      </c>
      <c r="B13" s="26" t="s">
        <v>12</v>
      </c>
      <c r="C13" s="26" t="s">
        <v>20</v>
      </c>
      <c r="D13" s="26" t="s">
        <v>34</v>
      </c>
      <c r="E13" s="7"/>
      <c r="F13" s="61"/>
      <c r="G13" s="61"/>
      <c r="H13" s="61"/>
      <c r="I13" s="61"/>
    </row>
    <row r="14" spans="1:9" ht="15.75" thickBo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84" t="s">
        <v>24</v>
      </c>
      <c r="C15" s="85"/>
      <c r="D15" s="86"/>
      <c r="E15" s="3"/>
      <c r="F15" s="84" t="s">
        <v>98</v>
      </c>
      <c r="G15" s="85"/>
      <c r="H15" s="85" t="s">
        <v>99</v>
      </c>
      <c r="I15" s="86"/>
    </row>
    <row r="16" spans="1:9" x14ac:dyDescent="0.25">
      <c r="A16" s="3"/>
      <c r="B16" s="92" t="s">
        <v>119</v>
      </c>
      <c r="C16" s="87"/>
      <c r="D16" s="68" t="e">
        <f>IF(AVERAGE(F8:F9)&gt;1.1,"OK","NO OK")</f>
        <v>#DIV/0!</v>
      </c>
      <c r="E16" s="3"/>
      <c r="F16" s="93" t="s">
        <v>116</v>
      </c>
      <c r="G16" s="94"/>
      <c r="H16" s="87" t="s">
        <v>100</v>
      </c>
      <c r="I16" s="88"/>
    </row>
    <row r="17" spans="1:9" x14ac:dyDescent="0.25">
      <c r="A17" s="3"/>
      <c r="B17" s="92" t="s">
        <v>121</v>
      </c>
      <c r="C17" s="87"/>
      <c r="D17" s="68" t="e">
        <f>IF(AVERAGE(F6:F7)&lt; 0.15,"OK","NO OK")</f>
        <v>#DIV/0!</v>
      </c>
      <c r="E17" s="3"/>
      <c r="F17" s="92" t="s">
        <v>117</v>
      </c>
      <c r="G17" s="87"/>
      <c r="H17" s="87" t="s">
        <v>101</v>
      </c>
      <c r="I17" s="88"/>
    </row>
    <row r="18" spans="1:9" ht="15.75" thickBot="1" x14ac:dyDescent="0.3">
      <c r="A18" s="3"/>
      <c r="B18" s="92" t="s">
        <v>120</v>
      </c>
      <c r="C18" s="87"/>
      <c r="D18" s="68" t="e">
        <f>IF(AVERAGE(F10)&lt; 0.11,"OK","NO OK")</f>
        <v>#DIV/0!</v>
      </c>
      <c r="E18" s="3"/>
      <c r="F18" s="89" t="s">
        <v>118</v>
      </c>
      <c r="G18" s="90"/>
      <c r="H18" s="90" t="s">
        <v>102</v>
      </c>
      <c r="I18" s="91"/>
    </row>
    <row r="19" spans="1:9" ht="15.75" thickBot="1" x14ac:dyDescent="0.3">
      <c r="A19" s="3"/>
      <c r="B19" s="92" t="s">
        <v>122</v>
      </c>
      <c r="C19" s="87"/>
      <c r="D19" s="68" t="e">
        <f>IF(AVERAGE(F8:F9)/AVERAGE(F6:F7)&gt;7,"OK","NO OK")</f>
        <v>#DIV/0!</v>
      </c>
      <c r="E19" s="3"/>
      <c r="F19" s="21"/>
      <c r="G19" s="21"/>
      <c r="H19" s="21"/>
      <c r="I19" s="20"/>
    </row>
    <row r="20" spans="1:9" ht="15.75" thickBot="1" x14ac:dyDescent="0.3">
      <c r="A20" s="3"/>
      <c r="B20" s="89" t="s">
        <v>114</v>
      </c>
      <c r="C20" s="90"/>
      <c r="D20" s="67" t="e">
        <f>IF(ABS((F8-F9)/G20)&lt;0.2,"OK","NO OK")</f>
        <v>#DIV/0!</v>
      </c>
      <c r="E20" s="3"/>
      <c r="F20" s="23" t="s">
        <v>95</v>
      </c>
      <c r="G20" s="22" t="e">
        <f>AVERAGE(F8:F9)</f>
        <v>#DIV/0!</v>
      </c>
      <c r="H20" s="21"/>
      <c r="I20" s="20"/>
    </row>
    <row r="21" spans="1:9" x14ac:dyDescent="0.25">
      <c r="A21" s="3"/>
      <c r="B21" s="3"/>
      <c r="C21" s="3"/>
      <c r="D21" s="3"/>
      <c r="E21" s="3"/>
      <c r="F21" s="3"/>
      <c r="G21" s="2"/>
      <c r="H21" s="2"/>
      <c r="I21" s="2"/>
    </row>
    <row r="22" spans="1:9" x14ac:dyDescent="0.25">
      <c r="A22" s="3"/>
      <c r="B22" s="27" t="s">
        <v>94</v>
      </c>
      <c r="C22" s="27" t="s">
        <v>103</v>
      </c>
      <c r="D22" s="27" t="s">
        <v>104</v>
      </c>
      <c r="E22" s="27" t="s">
        <v>23</v>
      </c>
      <c r="F22" s="27" t="s">
        <v>25</v>
      </c>
      <c r="G22" s="78" t="s">
        <v>99</v>
      </c>
      <c r="H22" s="78"/>
      <c r="I22" s="3"/>
    </row>
    <row r="23" spans="1:9" x14ac:dyDescent="0.25">
      <c r="A23" s="3"/>
      <c r="B23" s="5" t="s">
        <v>2</v>
      </c>
      <c r="C23" s="62"/>
      <c r="D23" s="62"/>
      <c r="E23" s="9">
        <f>F11</f>
        <v>0</v>
      </c>
      <c r="F23" s="4" t="e">
        <f>E23*100/$G$20</f>
        <v>#DIV/0!</v>
      </c>
      <c r="G23" s="79" t="e">
        <f>IF(F23&gt;50,"POSITIVO",IF(F23=0,"S/D",IF(F23&lt;19.5,"NEGATIVO",IF(19.5&lt;F23&gt;50,"INDETERMINADO"))))</f>
        <v>#DIV/0!</v>
      </c>
      <c r="H23" s="79"/>
      <c r="I23" s="3"/>
    </row>
    <row r="24" spans="1:9" x14ac:dyDescent="0.25">
      <c r="A24" s="3"/>
      <c r="B24" s="5" t="s">
        <v>3</v>
      </c>
      <c r="C24" s="62"/>
      <c r="D24" s="62"/>
      <c r="E24" s="9">
        <f t="shared" ref="E24" si="0">F12</f>
        <v>0</v>
      </c>
      <c r="F24" s="4" t="e">
        <f t="shared" ref="F24:F49" si="1">E24*100/$G$20</f>
        <v>#DIV/0!</v>
      </c>
      <c r="G24" s="76" t="e">
        <f t="shared" ref="G24:G49" si="2">IF(F24&gt;50,"POSITIVO",IF(F24=0,"S/D",IF(F24&lt;19.5,"NEGATIVO",IF(19.5&lt;F24&gt;50,"INDETERMINADO"))))</f>
        <v>#DIV/0!</v>
      </c>
      <c r="H24" s="76"/>
      <c r="I24" s="3"/>
    </row>
    <row r="25" spans="1:9" x14ac:dyDescent="0.25">
      <c r="A25" s="3"/>
      <c r="B25" s="5" t="s">
        <v>4</v>
      </c>
      <c r="C25" s="62"/>
      <c r="D25" s="62"/>
      <c r="E25" s="9">
        <f>F13</f>
        <v>0</v>
      </c>
      <c r="F25" s="4" t="e">
        <f t="shared" si="1"/>
        <v>#DIV/0!</v>
      </c>
      <c r="G25" s="76" t="e">
        <f t="shared" si="2"/>
        <v>#DIV/0!</v>
      </c>
      <c r="H25" s="76"/>
      <c r="I25" s="3"/>
    </row>
    <row r="26" spans="1:9" x14ac:dyDescent="0.25">
      <c r="A26" s="3"/>
      <c r="B26" s="5" t="s">
        <v>5</v>
      </c>
      <c r="C26" s="62"/>
      <c r="D26" s="62"/>
      <c r="E26" s="9">
        <f>G6</f>
        <v>0</v>
      </c>
      <c r="F26" s="4" t="e">
        <f t="shared" si="1"/>
        <v>#DIV/0!</v>
      </c>
      <c r="G26" s="76" t="e">
        <f t="shared" si="2"/>
        <v>#DIV/0!</v>
      </c>
      <c r="H26" s="76"/>
      <c r="I26" s="3"/>
    </row>
    <row r="27" spans="1:9" x14ac:dyDescent="0.25">
      <c r="A27" s="3"/>
      <c r="B27" s="5" t="s">
        <v>6</v>
      </c>
      <c r="C27" s="62"/>
      <c r="D27" s="62"/>
      <c r="E27" s="9">
        <f t="shared" ref="E27:E33" si="3">G7</f>
        <v>0</v>
      </c>
      <c r="F27" s="4" t="e">
        <f t="shared" si="1"/>
        <v>#DIV/0!</v>
      </c>
      <c r="G27" s="76" t="e">
        <f t="shared" si="2"/>
        <v>#DIV/0!</v>
      </c>
      <c r="H27" s="76"/>
      <c r="I27" s="3"/>
    </row>
    <row r="28" spans="1:9" x14ac:dyDescent="0.25">
      <c r="A28" s="3"/>
      <c r="B28" s="5" t="s">
        <v>7</v>
      </c>
      <c r="C28" s="62"/>
      <c r="D28" s="62"/>
      <c r="E28" s="9">
        <f t="shared" si="3"/>
        <v>0</v>
      </c>
      <c r="F28" s="4" t="e">
        <f t="shared" si="1"/>
        <v>#DIV/0!</v>
      </c>
      <c r="G28" s="76" t="e">
        <f t="shared" si="2"/>
        <v>#DIV/0!</v>
      </c>
      <c r="H28" s="76"/>
      <c r="I28" s="3"/>
    </row>
    <row r="29" spans="1:9" x14ac:dyDescent="0.25">
      <c r="A29" s="3"/>
      <c r="B29" s="5" t="s">
        <v>8</v>
      </c>
      <c r="C29" s="62"/>
      <c r="D29" s="62"/>
      <c r="E29" s="9">
        <f t="shared" si="3"/>
        <v>0</v>
      </c>
      <c r="F29" s="4" t="e">
        <f t="shared" si="1"/>
        <v>#DIV/0!</v>
      </c>
      <c r="G29" s="76" t="e">
        <f t="shared" si="2"/>
        <v>#DIV/0!</v>
      </c>
      <c r="H29" s="76"/>
      <c r="I29" s="3"/>
    </row>
    <row r="30" spans="1:9" x14ac:dyDescent="0.25">
      <c r="A30" s="3"/>
      <c r="B30" s="5" t="s">
        <v>9</v>
      </c>
      <c r="C30" s="62"/>
      <c r="D30" s="62"/>
      <c r="E30" s="9">
        <f t="shared" si="3"/>
        <v>0</v>
      </c>
      <c r="F30" s="4" t="e">
        <f t="shared" si="1"/>
        <v>#DIV/0!</v>
      </c>
      <c r="G30" s="76" t="e">
        <f t="shared" si="2"/>
        <v>#DIV/0!</v>
      </c>
      <c r="H30" s="76"/>
      <c r="I30" s="3"/>
    </row>
    <row r="31" spans="1:9" x14ac:dyDescent="0.25">
      <c r="A31" s="3"/>
      <c r="B31" s="5" t="s">
        <v>10</v>
      </c>
      <c r="C31" s="62"/>
      <c r="D31" s="62"/>
      <c r="E31" s="9">
        <f t="shared" si="3"/>
        <v>0</v>
      </c>
      <c r="F31" s="4" t="e">
        <f t="shared" si="1"/>
        <v>#DIV/0!</v>
      </c>
      <c r="G31" s="76" t="e">
        <f t="shared" si="2"/>
        <v>#DIV/0!</v>
      </c>
      <c r="H31" s="76"/>
      <c r="I31" s="3"/>
    </row>
    <row r="32" spans="1:9" x14ac:dyDescent="0.25">
      <c r="A32" s="3"/>
      <c r="B32" s="5" t="s">
        <v>11</v>
      </c>
      <c r="C32" s="62"/>
      <c r="D32" s="62"/>
      <c r="E32" s="9">
        <f t="shared" si="3"/>
        <v>0</v>
      </c>
      <c r="F32" s="4" t="e">
        <f t="shared" si="1"/>
        <v>#DIV/0!</v>
      </c>
      <c r="G32" s="76" t="e">
        <f t="shared" si="2"/>
        <v>#DIV/0!</v>
      </c>
      <c r="H32" s="76"/>
      <c r="I32" s="3"/>
    </row>
    <row r="33" spans="1:9" x14ac:dyDescent="0.25">
      <c r="A33" s="3"/>
      <c r="B33" s="5" t="s">
        <v>12</v>
      </c>
      <c r="C33" s="62"/>
      <c r="D33" s="62"/>
      <c r="E33" s="9">
        <f t="shared" si="3"/>
        <v>0</v>
      </c>
      <c r="F33" s="4" t="e">
        <f t="shared" si="1"/>
        <v>#DIV/0!</v>
      </c>
      <c r="G33" s="76" t="e">
        <f t="shared" si="2"/>
        <v>#DIV/0!</v>
      </c>
      <c r="H33" s="76"/>
      <c r="I33" s="3"/>
    </row>
    <row r="34" spans="1:9" x14ac:dyDescent="0.25">
      <c r="A34" s="3"/>
      <c r="B34" s="5" t="s">
        <v>13</v>
      </c>
      <c r="C34" s="62"/>
      <c r="D34" s="62"/>
      <c r="E34" s="9">
        <f>H6</f>
        <v>0</v>
      </c>
      <c r="F34" s="4" t="e">
        <f t="shared" si="1"/>
        <v>#DIV/0!</v>
      </c>
      <c r="G34" s="76" t="e">
        <f t="shared" si="2"/>
        <v>#DIV/0!</v>
      </c>
      <c r="H34" s="76"/>
      <c r="I34" s="3"/>
    </row>
    <row r="35" spans="1:9" x14ac:dyDescent="0.25">
      <c r="A35" s="3"/>
      <c r="B35" s="5" t="s">
        <v>14</v>
      </c>
      <c r="C35" s="62"/>
      <c r="D35" s="62"/>
      <c r="E35" s="9">
        <f t="shared" ref="E35:E41" si="4">H7</f>
        <v>0</v>
      </c>
      <c r="F35" s="4" t="e">
        <f t="shared" si="1"/>
        <v>#DIV/0!</v>
      </c>
      <c r="G35" s="76" t="e">
        <f t="shared" si="2"/>
        <v>#DIV/0!</v>
      </c>
      <c r="H35" s="76"/>
      <c r="I35" s="3"/>
    </row>
    <row r="36" spans="1:9" x14ac:dyDescent="0.25">
      <c r="A36" s="3"/>
      <c r="B36" s="5" t="s">
        <v>15</v>
      </c>
      <c r="C36" s="62"/>
      <c r="D36" s="62"/>
      <c r="E36" s="9">
        <f t="shared" si="4"/>
        <v>0</v>
      </c>
      <c r="F36" s="4" t="e">
        <f t="shared" si="1"/>
        <v>#DIV/0!</v>
      </c>
      <c r="G36" s="76" t="e">
        <f t="shared" si="2"/>
        <v>#DIV/0!</v>
      </c>
      <c r="H36" s="76"/>
      <c r="I36" s="3"/>
    </row>
    <row r="37" spans="1:9" x14ac:dyDescent="0.25">
      <c r="A37" s="3"/>
      <c r="B37" s="5" t="s">
        <v>16</v>
      </c>
      <c r="C37" s="62"/>
      <c r="D37" s="62"/>
      <c r="E37" s="9">
        <f t="shared" si="4"/>
        <v>0</v>
      </c>
      <c r="F37" s="4" t="e">
        <f t="shared" si="1"/>
        <v>#DIV/0!</v>
      </c>
      <c r="G37" s="76" t="e">
        <f t="shared" si="2"/>
        <v>#DIV/0!</v>
      </c>
      <c r="H37" s="76"/>
      <c r="I37" s="3"/>
    </row>
    <row r="38" spans="1:9" x14ac:dyDescent="0.25">
      <c r="A38" s="3"/>
      <c r="B38" s="5" t="s">
        <v>17</v>
      </c>
      <c r="C38" s="62"/>
      <c r="D38" s="62"/>
      <c r="E38" s="9">
        <f t="shared" si="4"/>
        <v>0</v>
      </c>
      <c r="F38" s="4" t="e">
        <f t="shared" si="1"/>
        <v>#DIV/0!</v>
      </c>
      <c r="G38" s="76" t="e">
        <f t="shared" si="2"/>
        <v>#DIV/0!</v>
      </c>
      <c r="H38" s="76"/>
      <c r="I38" s="3"/>
    </row>
    <row r="39" spans="1:9" x14ac:dyDescent="0.25">
      <c r="A39" s="3"/>
      <c r="B39" s="5" t="s">
        <v>18</v>
      </c>
      <c r="C39" s="62"/>
      <c r="D39" s="62"/>
      <c r="E39" s="9">
        <f t="shared" si="4"/>
        <v>0</v>
      </c>
      <c r="F39" s="4" t="e">
        <f t="shared" si="1"/>
        <v>#DIV/0!</v>
      </c>
      <c r="G39" s="76" t="e">
        <f t="shared" si="2"/>
        <v>#DIV/0!</v>
      </c>
      <c r="H39" s="76"/>
      <c r="I39" s="3"/>
    </row>
    <row r="40" spans="1:9" x14ac:dyDescent="0.25">
      <c r="A40" s="3"/>
      <c r="B40" s="5" t="s">
        <v>19</v>
      </c>
      <c r="C40" s="62"/>
      <c r="D40" s="62"/>
      <c r="E40" s="9">
        <f t="shared" si="4"/>
        <v>0</v>
      </c>
      <c r="F40" s="4" t="e">
        <f t="shared" si="1"/>
        <v>#DIV/0!</v>
      </c>
      <c r="G40" s="76" t="e">
        <f t="shared" si="2"/>
        <v>#DIV/0!</v>
      </c>
      <c r="H40" s="76"/>
      <c r="I40" s="3"/>
    </row>
    <row r="41" spans="1:9" x14ac:dyDescent="0.25">
      <c r="A41" s="3"/>
      <c r="B41" s="5" t="s">
        <v>20</v>
      </c>
      <c r="C41" s="62"/>
      <c r="D41" s="62"/>
      <c r="E41" s="9">
        <f t="shared" si="4"/>
        <v>0</v>
      </c>
      <c r="F41" s="4" t="e">
        <f t="shared" si="1"/>
        <v>#DIV/0!</v>
      </c>
      <c r="G41" s="76" t="e">
        <f t="shared" si="2"/>
        <v>#DIV/0!</v>
      </c>
      <c r="H41" s="76"/>
      <c r="I41" s="3"/>
    </row>
    <row r="42" spans="1:9" x14ac:dyDescent="0.25">
      <c r="A42" s="3"/>
      <c r="B42" s="5" t="s">
        <v>21</v>
      </c>
      <c r="C42" s="62"/>
      <c r="D42" s="62"/>
      <c r="E42" s="9">
        <f>I6</f>
        <v>0</v>
      </c>
      <c r="F42" s="4" t="e">
        <f t="shared" si="1"/>
        <v>#DIV/0!</v>
      </c>
      <c r="G42" s="76" t="e">
        <f t="shared" si="2"/>
        <v>#DIV/0!</v>
      </c>
      <c r="H42" s="76"/>
      <c r="I42" s="3"/>
    </row>
    <row r="43" spans="1:9" x14ac:dyDescent="0.25">
      <c r="A43" s="3"/>
      <c r="B43" s="5" t="s">
        <v>28</v>
      </c>
      <c r="C43" s="62"/>
      <c r="D43" s="62"/>
      <c r="E43" s="9">
        <f t="shared" ref="E43:E49" si="5">I7</f>
        <v>0</v>
      </c>
      <c r="F43" s="4" t="e">
        <f t="shared" si="1"/>
        <v>#DIV/0!</v>
      </c>
      <c r="G43" s="76" t="e">
        <f t="shared" si="2"/>
        <v>#DIV/0!</v>
      </c>
      <c r="H43" s="76"/>
      <c r="I43" s="3"/>
    </row>
    <row r="44" spans="1:9" x14ac:dyDescent="0.25">
      <c r="A44" s="3"/>
      <c r="B44" s="5" t="s">
        <v>29</v>
      </c>
      <c r="C44" s="62"/>
      <c r="D44" s="62"/>
      <c r="E44" s="9">
        <f t="shared" si="5"/>
        <v>0</v>
      </c>
      <c r="F44" s="4" t="e">
        <f t="shared" si="1"/>
        <v>#DIV/0!</v>
      </c>
      <c r="G44" s="76" t="e">
        <f t="shared" si="2"/>
        <v>#DIV/0!</v>
      </c>
      <c r="H44" s="76"/>
      <c r="I44" s="3"/>
    </row>
    <row r="45" spans="1:9" x14ac:dyDescent="0.25">
      <c r="A45" s="3"/>
      <c r="B45" s="5" t="s">
        <v>30</v>
      </c>
      <c r="C45" s="62"/>
      <c r="D45" s="62"/>
      <c r="E45" s="9">
        <f t="shared" si="5"/>
        <v>0</v>
      </c>
      <c r="F45" s="4" t="e">
        <f t="shared" si="1"/>
        <v>#DIV/0!</v>
      </c>
      <c r="G45" s="76" t="e">
        <f t="shared" si="2"/>
        <v>#DIV/0!</v>
      </c>
      <c r="H45" s="76"/>
      <c r="I45" s="3"/>
    </row>
    <row r="46" spans="1:9" x14ac:dyDescent="0.25">
      <c r="A46" s="3"/>
      <c r="B46" s="5" t="s">
        <v>31</v>
      </c>
      <c r="C46" s="62"/>
      <c r="D46" s="62"/>
      <c r="E46" s="9">
        <f t="shared" si="5"/>
        <v>0</v>
      </c>
      <c r="F46" s="4" t="e">
        <f t="shared" si="1"/>
        <v>#DIV/0!</v>
      </c>
      <c r="G46" s="76" t="e">
        <f t="shared" si="2"/>
        <v>#DIV/0!</v>
      </c>
      <c r="H46" s="76"/>
      <c r="I46" s="3"/>
    </row>
    <row r="47" spans="1:9" x14ac:dyDescent="0.25">
      <c r="A47" s="3"/>
      <c r="B47" s="5" t="s">
        <v>32</v>
      </c>
      <c r="C47" s="62"/>
      <c r="D47" s="62"/>
      <c r="E47" s="9">
        <f t="shared" si="5"/>
        <v>0</v>
      </c>
      <c r="F47" s="4" t="e">
        <f t="shared" si="1"/>
        <v>#DIV/0!</v>
      </c>
      <c r="G47" s="76" t="e">
        <f t="shared" si="2"/>
        <v>#DIV/0!</v>
      </c>
      <c r="H47" s="76"/>
      <c r="I47" s="3"/>
    </row>
    <row r="48" spans="1:9" x14ac:dyDescent="0.25">
      <c r="A48" s="3"/>
      <c r="B48" s="5" t="s">
        <v>33</v>
      </c>
      <c r="C48" s="62"/>
      <c r="D48" s="62"/>
      <c r="E48" s="9">
        <f t="shared" si="5"/>
        <v>0</v>
      </c>
      <c r="F48" s="4" t="e">
        <f t="shared" si="1"/>
        <v>#DIV/0!</v>
      </c>
      <c r="G48" s="76" t="e">
        <f t="shared" si="2"/>
        <v>#DIV/0!</v>
      </c>
      <c r="H48" s="76"/>
      <c r="I48" s="3"/>
    </row>
    <row r="49" spans="1:14" x14ac:dyDescent="0.25">
      <c r="A49" s="3"/>
      <c r="B49" s="6" t="s">
        <v>34</v>
      </c>
      <c r="C49" s="62"/>
      <c r="D49" s="62"/>
      <c r="E49" s="9">
        <f t="shared" si="5"/>
        <v>0</v>
      </c>
      <c r="F49" s="25" t="e">
        <f t="shared" si="1"/>
        <v>#DIV/0!</v>
      </c>
      <c r="G49" s="77" t="e">
        <f t="shared" si="2"/>
        <v>#DIV/0!</v>
      </c>
      <c r="H49" s="77"/>
      <c r="I49" s="3"/>
    </row>
    <row r="50" spans="1:14" ht="15" customHeight="1" x14ac:dyDescent="0.25">
      <c r="A50" s="24"/>
      <c r="B50" s="74" t="s">
        <v>113</v>
      </c>
      <c r="C50" s="74"/>
      <c r="D50" s="74"/>
      <c r="E50" s="74"/>
      <c r="F50" s="74"/>
      <c r="G50" s="75"/>
      <c r="H50" s="75"/>
      <c r="I50" s="24"/>
    </row>
    <row r="51" spans="1:14" x14ac:dyDescent="0.25">
      <c r="A51" s="24"/>
      <c r="B51" s="24"/>
      <c r="C51" s="24"/>
      <c r="D51" s="24"/>
      <c r="E51" s="24"/>
      <c r="F51" s="24"/>
      <c r="G51" s="24"/>
      <c r="H51" s="24"/>
      <c r="I51" s="24"/>
    </row>
    <row r="52" spans="1:14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19"/>
      <c r="K52" s="19"/>
      <c r="L52" s="19"/>
      <c r="M52" s="19"/>
      <c r="N52" s="19"/>
    </row>
    <row r="53" spans="1:14" x14ac:dyDescent="0.25">
      <c r="A53" s="24"/>
      <c r="B53" s="24"/>
      <c r="C53" s="24"/>
      <c r="D53" s="24"/>
      <c r="E53" s="24"/>
      <c r="F53" s="24"/>
      <c r="G53" s="24"/>
      <c r="H53" s="24"/>
      <c r="I53" s="24"/>
    </row>
    <row r="54" spans="1:14" x14ac:dyDescent="0.25">
      <c r="A54" s="24"/>
      <c r="B54" s="24"/>
      <c r="C54" s="24"/>
      <c r="D54" s="24"/>
      <c r="E54" s="24"/>
      <c r="F54" s="24"/>
      <c r="G54" s="24"/>
      <c r="H54" s="24"/>
      <c r="I54" s="24"/>
    </row>
    <row r="55" spans="1:14" x14ac:dyDescent="0.25">
      <c r="A55" s="24"/>
      <c r="B55" s="24"/>
      <c r="C55" s="24"/>
      <c r="D55" s="24"/>
      <c r="E55" s="24"/>
      <c r="F55" s="24"/>
      <c r="G55" s="24"/>
      <c r="H55" s="24"/>
      <c r="I55" s="24"/>
    </row>
  </sheetData>
  <sheetProtection algorithmName="SHA-512" hashValue="/09iP1eVtIVU58T3RcglGGPtljpOi3pHxD3uGw6zglpdAObrjASq4bPWloYuYARoMesnAjBGaBkRdfxDoTPJSA==" saltValue="t4CHCi5oysCex407KnPE4g==" spinCount="100000" sheet="1" objects="1" scenarios="1"/>
  <mergeCells count="48">
    <mergeCell ref="H16:I16"/>
    <mergeCell ref="B20:C20"/>
    <mergeCell ref="H17:I17"/>
    <mergeCell ref="H18:I18"/>
    <mergeCell ref="B19:C19"/>
    <mergeCell ref="B16:C16"/>
    <mergeCell ref="B17:C17"/>
    <mergeCell ref="B18:C18"/>
    <mergeCell ref="F16:G16"/>
    <mergeCell ref="F17:G17"/>
    <mergeCell ref="F18:G18"/>
    <mergeCell ref="D2:E2"/>
    <mergeCell ref="D1:E1"/>
    <mergeCell ref="A5:D5"/>
    <mergeCell ref="H1:I1"/>
    <mergeCell ref="B15:D15"/>
    <mergeCell ref="F15:G15"/>
    <mergeCell ref="H15:I15"/>
    <mergeCell ref="H3:I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B50:H50"/>
    <mergeCell ref="G42:H42"/>
    <mergeCell ref="G43:H43"/>
    <mergeCell ref="G44:H44"/>
    <mergeCell ref="G49:H49"/>
    <mergeCell ref="G48:H48"/>
    <mergeCell ref="G45:H45"/>
    <mergeCell ref="G47:H47"/>
    <mergeCell ref="G46:H46"/>
  </mergeCells>
  <phoneticPr fontId="4" type="noConversion"/>
  <conditionalFormatting sqref="D16">
    <cfRule type="cellIs" dxfId="25" priority="17" operator="equal">
      <formula>"OK"</formula>
    </cfRule>
  </conditionalFormatting>
  <conditionalFormatting sqref="D17">
    <cfRule type="cellIs" dxfId="24" priority="16" operator="equal">
      <formula>"OK"</formula>
    </cfRule>
  </conditionalFormatting>
  <conditionalFormatting sqref="D18">
    <cfRule type="cellIs" dxfId="23" priority="15" operator="equal">
      <formula>"OK"</formula>
    </cfRule>
  </conditionalFormatting>
  <conditionalFormatting sqref="D19">
    <cfRule type="cellIs" dxfId="22" priority="14" operator="equal">
      <formula>"OK"</formula>
    </cfRule>
  </conditionalFormatting>
  <conditionalFormatting sqref="D16:D19">
    <cfRule type="cellIs" dxfId="21" priority="13" operator="equal">
      <formula>"NO OK"</formula>
    </cfRule>
  </conditionalFormatting>
  <conditionalFormatting sqref="G23:G49">
    <cfRule type="cellIs" dxfId="20" priority="4" operator="equal">
      <formula>"NEGATIVO"</formula>
    </cfRule>
    <cfRule type="cellIs" dxfId="19" priority="5" operator="equal">
      <formula>"POSITIVO"</formula>
    </cfRule>
    <cfRule type="cellIs" dxfId="18" priority="9" operator="equal">
      <formula>"NO REACT"</formula>
    </cfRule>
    <cfRule type="cellIs" dxfId="17" priority="10" operator="equal">
      <formula>"INDET"</formula>
    </cfRule>
    <cfRule type="cellIs" dxfId="16" priority="11" operator="equal">
      <formula>"REACTIVO"</formula>
    </cfRule>
  </conditionalFormatting>
  <conditionalFormatting sqref="D20">
    <cfRule type="cellIs" dxfId="15" priority="3" operator="equal">
      <formula>"OK"</formula>
    </cfRule>
  </conditionalFormatting>
  <conditionalFormatting sqref="D20">
    <cfRule type="cellIs" dxfId="14" priority="2" operator="equal">
      <formula>"NO OK"</formula>
    </cfRule>
  </conditionalFormatting>
  <conditionalFormatting sqref="G23:H49">
    <cfRule type="cellIs" dxfId="13" priority="1" operator="equal">
      <formula>"INDETERMINADO"</formula>
    </cfRule>
  </conditionalFormatting>
  <printOptions horizontalCentered="1" verticalCentered="1"/>
  <pageMargins left="0.25" right="0.25" top="0.15" bottom="0.15" header="0.3" footer="0.3"/>
  <pageSetup paperSize="9" orientation="portrait" horizontalDpi="1200" verticalDpi="1200" r:id="rId1"/>
  <ignoredErrors>
    <ignoredError sqref="G20" formulaRange="1"/>
    <ignoredError sqref="D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1195-60D6-45C7-B6D8-E57CB9F7B509}">
  <dimension ref="A1:N226"/>
  <sheetViews>
    <sheetView zoomScaleNormal="100" workbookViewId="0">
      <selection activeCell="O10" sqref="O10"/>
    </sheetView>
  </sheetViews>
  <sheetFormatPr baseColWidth="10" defaultColWidth="9.140625" defaultRowHeight="15" x14ac:dyDescent="0.25"/>
  <cols>
    <col min="1" max="9" width="8.7109375" style="32" customWidth="1"/>
    <col min="10" max="16384" width="9.140625" style="32"/>
  </cols>
  <sheetData>
    <row r="1" spans="1:12" ht="21.75" customHeight="1" x14ac:dyDescent="0.25">
      <c r="A1" s="28"/>
      <c r="B1" s="28"/>
      <c r="C1" s="28"/>
      <c r="D1" s="29" t="s">
        <v>26</v>
      </c>
      <c r="E1" s="81">
        <f ca="1">TODAY()</f>
        <v>44813</v>
      </c>
      <c r="F1" s="81"/>
      <c r="G1" s="30"/>
      <c r="H1" s="31"/>
      <c r="I1" s="29" t="s">
        <v>69</v>
      </c>
      <c r="J1" s="83"/>
      <c r="K1" s="83"/>
      <c r="L1" s="28"/>
    </row>
    <row r="2" spans="1:12" ht="21.75" customHeight="1" x14ac:dyDescent="0.25">
      <c r="A2" s="28"/>
      <c r="B2" s="28"/>
      <c r="C2" s="28"/>
      <c r="D2" s="29" t="s">
        <v>27</v>
      </c>
      <c r="E2" s="80"/>
      <c r="F2" s="80"/>
      <c r="G2" s="33"/>
      <c r="H2" s="34"/>
      <c r="I2" s="29" t="s">
        <v>96</v>
      </c>
      <c r="J2" s="63"/>
      <c r="K2" s="63"/>
      <c r="L2" s="28"/>
    </row>
    <row r="3" spans="1:12" ht="21.75" customHeight="1" thickBot="1" x14ac:dyDescent="0.3">
      <c r="A3" s="35"/>
      <c r="B3" s="35"/>
      <c r="C3" s="36"/>
      <c r="D3" s="37" t="s">
        <v>68</v>
      </c>
      <c r="E3" s="38" t="s">
        <v>115</v>
      </c>
      <c r="F3" s="37"/>
      <c r="G3" s="37"/>
      <c r="H3" s="37"/>
      <c r="I3" s="37"/>
      <c r="J3" s="102" t="s">
        <v>124</v>
      </c>
      <c r="K3" s="102"/>
      <c r="L3" s="102"/>
    </row>
    <row r="4" spans="1:12" ht="12.7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97" t="s">
        <v>112</v>
      </c>
      <c r="B5" s="97"/>
      <c r="C5" s="97"/>
      <c r="D5" s="97"/>
      <c r="E5" s="39"/>
      <c r="F5" s="40"/>
      <c r="G5" s="40"/>
      <c r="H5" s="40"/>
      <c r="I5" s="40"/>
      <c r="J5" s="40"/>
      <c r="K5" s="40"/>
      <c r="L5" s="40"/>
    </row>
    <row r="6" spans="1:12" x14ac:dyDescent="0.25">
      <c r="A6" s="64" t="s">
        <v>0</v>
      </c>
      <c r="B6" s="41" t="s">
        <v>5</v>
      </c>
      <c r="C6" s="41" t="s">
        <v>13</v>
      </c>
      <c r="D6" s="41" t="s">
        <v>21</v>
      </c>
      <c r="E6" s="41" t="s">
        <v>35</v>
      </c>
      <c r="F6" s="41" t="s">
        <v>43</v>
      </c>
      <c r="G6" s="41" t="s">
        <v>51</v>
      </c>
      <c r="H6" s="41" t="s">
        <v>59</v>
      </c>
      <c r="I6" s="41" t="s">
        <v>67</v>
      </c>
      <c r="J6" s="41" t="s">
        <v>77</v>
      </c>
      <c r="K6" s="41" t="s">
        <v>86</v>
      </c>
      <c r="L6" s="41" t="s">
        <v>93</v>
      </c>
    </row>
    <row r="7" spans="1:12" x14ac:dyDescent="0.25">
      <c r="A7" s="64" t="s">
        <v>0</v>
      </c>
      <c r="B7" s="41" t="s">
        <v>6</v>
      </c>
      <c r="C7" s="41" t="s">
        <v>14</v>
      </c>
      <c r="D7" s="41" t="s">
        <v>28</v>
      </c>
      <c r="E7" s="41" t="s">
        <v>36</v>
      </c>
      <c r="F7" s="41" t="s">
        <v>44</v>
      </c>
      <c r="G7" s="41" t="s">
        <v>52</v>
      </c>
      <c r="H7" s="41" t="s">
        <v>60</v>
      </c>
      <c r="I7" s="41" t="s">
        <v>70</v>
      </c>
      <c r="J7" s="41" t="s">
        <v>78</v>
      </c>
      <c r="K7" s="41" t="s">
        <v>87</v>
      </c>
      <c r="L7" s="41" t="s">
        <v>105</v>
      </c>
    </row>
    <row r="8" spans="1:12" x14ac:dyDescent="0.25">
      <c r="A8" s="65" t="s">
        <v>95</v>
      </c>
      <c r="B8" s="41" t="s">
        <v>7</v>
      </c>
      <c r="C8" s="41" t="s">
        <v>15</v>
      </c>
      <c r="D8" s="41" t="s">
        <v>29</v>
      </c>
      <c r="E8" s="41" t="s">
        <v>37</v>
      </c>
      <c r="F8" s="41" t="s">
        <v>45</v>
      </c>
      <c r="G8" s="41" t="s">
        <v>53</v>
      </c>
      <c r="H8" s="41" t="s">
        <v>61</v>
      </c>
      <c r="I8" s="41" t="s">
        <v>71</v>
      </c>
      <c r="J8" s="41" t="s">
        <v>79</v>
      </c>
      <c r="K8" s="41" t="s">
        <v>88</v>
      </c>
      <c r="L8" s="41" t="s">
        <v>106</v>
      </c>
    </row>
    <row r="9" spans="1:12" x14ac:dyDescent="0.25">
      <c r="A9" s="65" t="s">
        <v>95</v>
      </c>
      <c r="B9" s="41" t="s">
        <v>8</v>
      </c>
      <c r="C9" s="41" t="s">
        <v>16</v>
      </c>
      <c r="D9" s="41" t="s">
        <v>30</v>
      </c>
      <c r="E9" s="41" t="s">
        <v>38</v>
      </c>
      <c r="F9" s="41" t="s">
        <v>46</v>
      </c>
      <c r="G9" s="41" t="s">
        <v>54</v>
      </c>
      <c r="H9" s="41" t="s">
        <v>62</v>
      </c>
      <c r="I9" s="41" t="s">
        <v>72</v>
      </c>
      <c r="J9" s="41" t="s">
        <v>81</v>
      </c>
      <c r="K9" s="41" t="s">
        <v>89</v>
      </c>
      <c r="L9" s="41" t="s">
        <v>107</v>
      </c>
    </row>
    <row r="10" spans="1:12" x14ac:dyDescent="0.25">
      <c r="A10" s="66" t="s">
        <v>1</v>
      </c>
      <c r="B10" s="41" t="s">
        <v>9</v>
      </c>
      <c r="C10" s="41" t="s">
        <v>17</v>
      </c>
      <c r="D10" s="41" t="s">
        <v>31</v>
      </c>
      <c r="E10" s="41" t="s">
        <v>39</v>
      </c>
      <c r="F10" s="41" t="s">
        <v>47</v>
      </c>
      <c r="G10" s="41" t="s">
        <v>55</v>
      </c>
      <c r="H10" s="41" t="s">
        <v>63</v>
      </c>
      <c r="I10" s="41" t="s">
        <v>73</v>
      </c>
      <c r="J10" s="41" t="s">
        <v>82</v>
      </c>
      <c r="K10" s="41" t="s">
        <v>80</v>
      </c>
      <c r="L10" s="41" t="s">
        <v>108</v>
      </c>
    </row>
    <row r="11" spans="1:12" x14ac:dyDescent="0.25">
      <c r="A11" s="41" t="s">
        <v>2</v>
      </c>
      <c r="B11" s="41" t="s">
        <v>10</v>
      </c>
      <c r="C11" s="41" t="s">
        <v>18</v>
      </c>
      <c r="D11" s="41" t="s">
        <v>32</v>
      </c>
      <c r="E11" s="41" t="s">
        <v>40</v>
      </c>
      <c r="F11" s="41" t="s">
        <v>48</v>
      </c>
      <c r="G11" s="41" t="s">
        <v>56</v>
      </c>
      <c r="H11" s="41" t="s">
        <v>64</v>
      </c>
      <c r="I11" s="41" t="s">
        <v>74</v>
      </c>
      <c r="J11" s="41" t="s">
        <v>83</v>
      </c>
      <c r="K11" s="41" t="s">
        <v>90</v>
      </c>
      <c r="L11" s="41" t="s">
        <v>109</v>
      </c>
    </row>
    <row r="12" spans="1:12" x14ac:dyDescent="0.25">
      <c r="A12" s="41" t="s">
        <v>3</v>
      </c>
      <c r="B12" s="41" t="s">
        <v>11</v>
      </c>
      <c r="C12" s="41" t="s">
        <v>19</v>
      </c>
      <c r="D12" s="41" t="s">
        <v>33</v>
      </c>
      <c r="E12" s="41" t="s">
        <v>41</v>
      </c>
      <c r="F12" s="41" t="s">
        <v>49</v>
      </c>
      <c r="G12" s="41" t="s">
        <v>57</v>
      </c>
      <c r="H12" s="41" t="s">
        <v>65</v>
      </c>
      <c r="I12" s="41" t="s">
        <v>75</v>
      </c>
      <c r="J12" s="41" t="s">
        <v>84</v>
      </c>
      <c r="K12" s="41" t="s">
        <v>91</v>
      </c>
      <c r="L12" s="41" t="s">
        <v>110</v>
      </c>
    </row>
    <row r="13" spans="1:12" x14ac:dyDescent="0.25">
      <c r="A13" s="41" t="s">
        <v>4</v>
      </c>
      <c r="B13" s="41" t="s">
        <v>12</v>
      </c>
      <c r="C13" s="41" t="s">
        <v>20</v>
      </c>
      <c r="D13" s="41" t="s">
        <v>34</v>
      </c>
      <c r="E13" s="41" t="s">
        <v>42</v>
      </c>
      <c r="F13" s="41" t="s">
        <v>50</v>
      </c>
      <c r="G13" s="41" t="s">
        <v>58</v>
      </c>
      <c r="H13" s="41" t="s">
        <v>66</v>
      </c>
      <c r="I13" s="41" t="s">
        <v>76</v>
      </c>
      <c r="J13" s="41" t="s">
        <v>85</v>
      </c>
      <c r="K13" s="41" t="s">
        <v>92</v>
      </c>
      <c r="L13" s="41" t="s">
        <v>111</v>
      </c>
    </row>
    <row r="14" spans="1:12" x14ac:dyDescent="0.25">
      <c r="A14" s="42"/>
      <c r="B14" s="42"/>
      <c r="C14" s="42"/>
      <c r="D14" s="42"/>
      <c r="E14" s="43"/>
      <c r="F14" s="40"/>
      <c r="G14" s="40"/>
      <c r="H14" s="40"/>
      <c r="I14" s="40"/>
      <c r="J14" s="40"/>
      <c r="K14" s="40"/>
      <c r="L14" s="40"/>
    </row>
    <row r="15" spans="1:12" x14ac:dyDescent="0.25">
      <c r="A15" s="44" t="s">
        <v>22</v>
      </c>
      <c r="B15" s="45"/>
      <c r="C15" s="45"/>
      <c r="D15" s="46"/>
      <c r="E15" s="43"/>
      <c r="F15" s="40"/>
      <c r="G15" s="40"/>
      <c r="H15" s="40"/>
      <c r="I15" s="40"/>
      <c r="J15" s="40"/>
      <c r="K15" s="40"/>
      <c r="L15" s="40"/>
    </row>
    <row r="16" spans="1:12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.75" thickBot="1" x14ac:dyDescent="0.3">
      <c r="A24" s="42"/>
      <c r="B24" s="42"/>
      <c r="C24" s="42"/>
      <c r="D24" s="42"/>
      <c r="E24" s="43"/>
      <c r="F24" s="40"/>
      <c r="G24" s="40"/>
      <c r="H24" s="40"/>
      <c r="I24" s="40"/>
      <c r="K24" s="28"/>
      <c r="L24" s="28"/>
    </row>
    <row r="25" spans="1:12" x14ac:dyDescent="0.25">
      <c r="A25" s="28"/>
      <c r="B25" s="28"/>
      <c r="C25" s="98" t="s">
        <v>24</v>
      </c>
      <c r="D25" s="99"/>
      <c r="E25" s="100"/>
      <c r="F25" s="28"/>
      <c r="G25" s="98" t="s">
        <v>98</v>
      </c>
      <c r="H25" s="99"/>
      <c r="I25" s="99" t="s">
        <v>99</v>
      </c>
      <c r="J25" s="100"/>
      <c r="K25" s="28"/>
      <c r="L25" s="28"/>
    </row>
    <row r="26" spans="1:12" x14ac:dyDescent="0.25">
      <c r="A26" s="28"/>
      <c r="B26" s="28"/>
      <c r="C26" s="92" t="s">
        <v>119</v>
      </c>
      <c r="D26" s="87"/>
      <c r="E26" s="70" t="e">
        <f>IF(AVERAGE(A18:A19)&gt;1.1,"OK","NO OK")</f>
        <v>#DIV/0!</v>
      </c>
      <c r="F26" s="28"/>
      <c r="G26" s="93" t="s">
        <v>116</v>
      </c>
      <c r="H26" s="94"/>
      <c r="I26" s="87" t="s">
        <v>100</v>
      </c>
      <c r="J26" s="88"/>
      <c r="K26" s="28"/>
      <c r="L26" s="28"/>
    </row>
    <row r="27" spans="1:12" x14ac:dyDescent="0.25">
      <c r="A27" s="28"/>
      <c r="B27" s="28"/>
      <c r="C27" s="92" t="s">
        <v>121</v>
      </c>
      <c r="D27" s="87"/>
      <c r="E27" s="70" t="e">
        <f>IF(AVERAGE(A16:A17)&lt; 0.15,"OK","NO OK")</f>
        <v>#DIV/0!</v>
      </c>
      <c r="F27" s="28"/>
      <c r="G27" s="92" t="s">
        <v>117</v>
      </c>
      <c r="H27" s="87"/>
      <c r="I27" s="87" t="s">
        <v>101</v>
      </c>
      <c r="J27" s="88"/>
      <c r="K27" s="28"/>
      <c r="L27" s="28"/>
    </row>
    <row r="28" spans="1:12" ht="15.75" thickBot="1" x14ac:dyDescent="0.3">
      <c r="A28" s="28"/>
      <c r="B28" s="28"/>
      <c r="C28" s="92" t="s">
        <v>120</v>
      </c>
      <c r="D28" s="87"/>
      <c r="E28" s="70" t="e">
        <f>IF(AVERAGE(A20)&lt; 0.11,"OK","NO OK")</f>
        <v>#DIV/0!</v>
      </c>
      <c r="F28" s="28"/>
      <c r="G28" s="89" t="s">
        <v>118</v>
      </c>
      <c r="H28" s="90"/>
      <c r="I28" s="90" t="s">
        <v>102</v>
      </c>
      <c r="J28" s="91"/>
      <c r="K28" s="28"/>
      <c r="L28" s="28"/>
    </row>
    <row r="29" spans="1:12" ht="15.75" thickBot="1" x14ac:dyDescent="0.3">
      <c r="A29" s="28"/>
      <c r="B29" s="28"/>
      <c r="C29" s="92" t="s">
        <v>122</v>
      </c>
      <c r="D29" s="87"/>
      <c r="E29" s="70" t="e">
        <f>IF(AVERAGE(A18:A19)/AVERAGE(A16:A17)&gt;7,"OK","NO OK")</f>
        <v>#DIV/0!</v>
      </c>
      <c r="F29" s="28"/>
      <c r="G29" s="47"/>
      <c r="H29" s="47"/>
      <c r="I29" s="47"/>
      <c r="J29" s="48"/>
      <c r="K29" s="28"/>
      <c r="L29" s="28"/>
    </row>
    <row r="30" spans="1:12" ht="15.75" thickBot="1" x14ac:dyDescent="0.3">
      <c r="B30" s="28"/>
      <c r="C30" s="89" t="s">
        <v>114</v>
      </c>
      <c r="D30" s="90"/>
      <c r="E30" s="69" t="e">
        <f>IF(ABS((A18-A19)/H30)&lt;0.2,"OK","NO OK")</f>
        <v>#DIV/0!</v>
      </c>
      <c r="F30" s="28"/>
      <c r="G30" s="49" t="s">
        <v>95</v>
      </c>
      <c r="H30" s="50" t="e">
        <f>AVERAGE(A18:A19)</f>
        <v>#DIV/0!</v>
      </c>
      <c r="I30" s="47"/>
      <c r="J30" s="48"/>
      <c r="K30" s="28"/>
      <c r="L30" s="28"/>
    </row>
    <row r="31" spans="1:12" x14ac:dyDescent="0.25">
      <c r="A31" s="28"/>
      <c r="B31" s="28"/>
      <c r="C31" s="28"/>
      <c r="D31" s="28"/>
      <c r="E31" s="28"/>
      <c r="F31" s="28"/>
      <c r="G31" s="51"/>
      <c r="H31" s="51"/>
      <c r="I31" s="51"/>
      <c r="J31" s="28"/>
      <c r="K31" s="28"/>
      <c r="L31" s="28"/>
    </row>
    <row r="32" spans="1:12" x14ac:dyDescent="0.25">
      <c r="A32" s="28"/>
      <c r="B32" s="28"/>
      <c r="C32" s="52" t="s">
        <v>94</v>
      </c>
      <c r="D32" s="52" t="s">
        <v>103</v>
      </c>
      <c r="E32" s="52" t="s">
        <v>104</v>
      </c>
      <c r="F32" s="52" t="s">
        <v>23</v>
      </c>
      <c r="G32" s="52" t="s">
        <v>25</v>
      </c>
      <c r="H32" s="96" t="s">
        <v>99</v>
      </c>
      <c r="I32" s="96"/>
      <c r="J32" s="28"/>
      <c r="K32" s="28"/>
      <c r="L32" s="28"/>
    </row>
    <row r="33" spans="1:12" x14ac:dyDescent="0.25">
      <c r="A33" s="28"/>
      <c r="B33" s="28"/>
      <c r="C33" s="53" t="s">
        <v>2</v>
      </c>
      <c r="D33" s="72"/>
      <c r="E33" s="72"/>
      <c r="F33" s="73">
        <f>A21</f>
        <v>0</v>
      </c>
      <c r="G33" s="55" t="e">
        <f>F33*100/$H$30</f>
        <v>#DIV/0!</v>
      </c>
      <c r="H33" s="95" t="e">
        <f>IF(G33&gt;50,"POSITIVO",IF(G33=0,"S/D",IF(G33&lt;19.5,"NEGATIVO",IF(19.5&lt;G33&gt;50,"INDETERMINADO"))))</f>
        <v>#DIV/0!</v>
      </c>
      <c r="I33" s="95"/>
      <c r="J33" s="28"/>
      <c r="K33" s="28"/>
      <c r="L33" s="28"/>
    </row>
    <row r="34" spans="1:12" x14ac:dyDescent="0.25">
      <c r="A34" s="28"/>
      <c r="B34" s="28"/>
      <c r="C34" s="53" t="s">
        <v>3</v>
      </c>
      <c r="D34" s="62"/>
      <c r="E34" s="62"/>
      <c r="F34" s="54">
        <f>A22</f>
        <v>0</v>
      </c>
      <c r="G34" s="55" t="e">
        <f t="shared" ref="G34:G97" si="0">F34*100/$H$30</f>
        <v>#DIV/0!</v>
      </c>
      <c r="H34" s="95" t="e">
        <f>IF(G34&gt;50,"POSITIVO",IF(G34=0,"S/D",IF(G34&lt;19.5,"NEGATIVO",IF(19.5&lt;G34&gt;50,"INDETERMINADO"))))</f>
        <v>#DIV/0!</v>
      </c>
      <c r="I34" s="95"/>
      <c r="J34" s="28"/>
      <c r="K34" s="28"/>
      <c r="L34" s="28"/>
    </row>
    <row r="35" spans="1:12" x14ac:dyDescent="0.25">
      <c r="A35" s="28"/>
      <c r="B35" s="28"/>
      <c r="C35" s="53" t="s">
        <v>4</v>
      </c>
      <c r="D35" s="62"/>
      <c r="E35" s="62"/>
      <c r="F35" s="54">
        <f>A23</f>
        <v>0</v>
      </c>
      <c r="G35" s="55" t="e">
        <f t="shared" si="0"/>
        <v>#DIV/0!</v>
      </c>
      <c r="H35" s="95" t="e">
        <f t="shared" ref="H35:H97" si="1">IF(G35&gt;50,"POSITIVO",IF(G35=0,"S/D",IF(G35&lt;19.5,"NEGATIVO",IF(19.5&lt;G35&gt;50,"INDETERMINADO"))))</f>
        <v>#DIV/0!</v>
      </c>
      <c r="I35" s="95"/>
      <c r="J35" s="28"/>
      <c r="K35" s="28"/>
      <c r="L35" s="28"/>
    </row>
    <row r="36" spans="1:12" x14ac:dyDescent="0.25">
      <c r="A36" s="28"/>
      <c r="B36" s="28"/>
      <c r="C36" s="53" t="s">
        <v>5</v>
      </c>
      <c r="D36" s="62"/>
      <c r="E36" s="62"/>
      <c r="F36" s="54">
        <f t="shared" ref="F36:F43" si="2">B16</f>
        <v>0</v>
      </c>
      <c r="G36" s="55" t="e">
        <f t="shared" si="0"/>
        <v>#DIV/0!</v>
      </c>
      <c r="H36" s="95" t="e">
        <f t="shared" si="1"/>
        <v>#DIV/0!</v>
      </c>
      <c r="I36" s="95"/>
      <c r="J36" s="28"/>
      <c r="K36" s="28"/>
      <c r="L36" s="28"/>
    </row>
    <row r="37" spans="1:12" x14ac:dyDescent="0.25">
      <c r="A37" s="28"/>
      <c r="B37" s="28"/>
      <c r="C37" s="53" t="s">
        <v>6</v>
      </c>
      <c r="D37" s="62"/>
      <c r="E37" s="62"/>
      <c r="F37" s="54">
        <f t="shared" si="2"/>
        <v>0</v>
      </c>
      <c r="G37" s="55" t="e">
        <f t="shared" si="0"/>
        <v>#DIV/0!</v>
      </c>
      <c r="H37" s="95" t="e">
        <f t="shared" si="1"/>
        <v>#DIV/0!</v>
      </c>
      <c r="I37" s="95"/>
      <c r="J37" s="28"/>
      <c r="K37" s="28"/>
      <c r="L37" s="28"/>
    </row>
    <row r="38" spans="1:12" x14ac:dyDescent="0.25">
      <c r="A38" s="28"/>
      <c r="B38" s="28"/>
      <c r="C38" s="53" t="s">
        <v>7</v>
      </c>
      <c r="D38" s="62"/>
      <c r="E38" s="62"/>
      <c r="F38" s="54">
        <f t="shared" si="2"/>
        <v>0</v>
      </c>
      <c r="G38" s="55" t="e">
        <f t="shared" si="0"/>
        <v>#DIV/0!</v>
      </c>
      <c r="H38" s="95" t="e">
        <f t="shared" si="1"/>
        <v>#DIV/0!</v>
      </c>
      <c r="I38" s="95"/>
      <c r="J38" s="28"/>
      <c r="K38" s="28"/>
      <c r="L38" s="28"/>
    </row>
    <row r="39" spans="1:12" x14ac:dyDescent="0.25">
      <c r="A39" s="28"/>
      <c r="B39" s="28"/>
      <c r="C39" s="53" t="s">
        <v>8</v>
      </c>
      <c r="D39" s="62"/>
      <c r="E39" s="62"/>
      <c r="F39" s="54">
        <f t="shared" si="2"/>
        <v>0</v>
      </c>
      <c r="G39" s="55" t="e">
        <f t="shared" si="0"/>
        <v>#DIV/0!</v>
      </c>
      <c r="H39" s="95" t="e">
        <f t="shared" si="1"/>
        <v>#DIV/0!</v>
      </c>
      <c r="I39" s="95"/>
      <c r="J39" s="28"/>
      <c r="K39" s="28"/>
      <c r="L39" s="28"/>
    </row>
    <row r="40" spans="1:12" x14ac:dyDescent="0.25">
      <c r="A40" s="28"/>
      <c r="B40" s="28"/>
      <c r="C40" s="53" t="s">
        <v>9</v>
      </c>
      <c r="D40" s="62"/>
      <c r="E40" s="62"/>
      <c r="F40" s="54">
        <f t="shared" si="2"/>
        <v>0</v>
      </c>
      <c r="G40" s="55" t="e">
        <f t="shared" si="0"/>
        <v>#DIV/0!</v>
      </c>
      <c r="H40" s="95" t="e">
        <f t="shared" si="1"/>
        <v>#DIV/0!</v>
      </c>
      <c r="I40" s="95"/>
      <c r="J40" s="28"/>
      <c r="K40" s="28"/>
      <c r="L40" s="28"/>
    </row>
    <row r="41" spans="1:12" x14ac:dyDescent="0.25">
      <c r="A41" s="28"/>
      <c r="B41" s="28"/>
      <c r="C41" s="53" t="s">
        <v>10</v>
      </c>
      <c r="D41" s="62"/>
      <c r="E41" s="62"/>
      <c r="F41" s="54">
        <f t="shared" si="2"/>
        <v>0</v>
      </c>
      <c r="G41" s="55" t="e">
        <f t="shared" si="0"/>
        <v>#DIV/0!</v>
      </c>
      <c r="H41" s="95" t="e">
        <f t="shared" si="1"/>
        <v>#DIV/0!</v>
      </c>
      <c r="I41" s="95"/>
      <c r="J41" s="28"/>
      <c r="K41" s="28"/>
      <c r="L41" s="28"/>
    </row>
    <row r="42" spans="1:12" x14ac:dyDescent="0.25">
      <c r="A42" s="28"/>
      <c r="B42" s="28"/>
      <c r="C42" s="53" t="s">
        <v>11</v>
      </c>
      <c r="D42" s="62"/>
      <c r="E42" s="62"/>
      <c r="F42" s="54">
        <f t="shared" si="2"/>
        <v>0</v>
      </c>
      <c r="G42" s="55" t="e">
        <f t="shared" si="0"/>
        <v>#DIV/0!</v>
      </c>
      <c r="H42" s="95" t="e">
        <f t="shared" si="1"/>
        <v>#DIV/0!</v>
      </c>
      <c r="I42" s="95"/>
      <c r="J42" s="28"/>
      <c r="K42" s="28"/>
      <c r="L42" s="28"/>
    </row>
    <row r="43" spans="1:12" x14ac:dyDescent="0.25">
      <c r="A43" s="28"/>
      <c r="B43" s="28"/>
      <c r="C43" s="53" t="s">
        <v>12</v>
      </c>
      <c r="D43" s="62"/>
      <c r="E43" s="62"/>
      <c r="F43" s="54">
        <f t="shared" si="2"/>
        <v>0</v>
      </c>
      <c r="G43" s="55" t="e">
        <f t="shared" si="0"/>
        <v>#DIV/0!</v>
      </c>
      <c r="H43" s="95" t="e">
        <f t="shared" si="1"/>
        <v>#DIV/0!</v>
      </c>
      <c r="I43" s="95"/>
      <c r="J43" s="28"/>
      <c r="K43" s="28"/>
      <c r="L43" s="28"/>
    </row>
    <row r="44" spans="1:12" x14ac:dyDescent="0.25">
      <c r="A44" s="28"/>
      <c r="B44" s="28"/>
      <c r="C44" s="53" t="s">
        <v>13</v>
      </c>
      <c r="D44" s="62"/>
      <c r="E44" s="62"/>
      <c r="F44" s="54">
        <f t="shared" ref="F44:F51" si="3">C16</f>
        <v>0</v>
      </c>
      <c r="G44" s="55" t="e">
        <f t="shared" si="0"/>
        <v>#DIV/0!</v>
      </c>
      <c r="H44" s="95" t="e">
        <f t="shared" si="1"/>
        <v>#DIV/0!</v>
      </c>
      <c r="I44" s="95"/>
      <c r="J44" s="28"/>
      <c r="K44" s="28"/>
      <c r="L44" s="28"/>
    </row>
    <row r="45" spans="1:12" x14ac:dyDescent="0.25">
      <c r="A45" s="28"/>
      <c r="B45" s="28"/>
      <c r="C45" s="53" t="s">
        <v>14</v>
      </c>
      <c r="D45" s="62"/>
      <c r="E45" s="62"/>
      <c r="F45" s="54">
        <f t="shared" si="3"/>
        <v>0</v>
      </c>
      <c r="G45" s="55" t="e">
        <f t="shared" si="0"/>
        <v>#DIV/0!</v>
      </c>
      <c r="H45" s="95" t="e">
        <f t="shared" si="1"/>
        <v>#DIV/0!</v>
      </c>
      <c r="I45" s="95"/>
      <c r="J45" s="28"/>
      <c r="K45" s="28"/>
      <c r="L45" s="28"/>
    </row>
    <row r="46" spans="1:12" x14ac:dyDescent="0.25">
      <c r="A46" s="28"/>
      <c r="B46" s="28"/>
      <c r="C46" s="53" t="s">
        <v>15</v>
      </c>
      <c r="D46" s="62"/>
      <c r="E46" s="62"/>
      <c r="F46" s="54">
        <f t="shared" si="3"/>
        <v>0</v>
      </c>
      <c r="G46" s="55" t="e">
        <f t="shared" si="0"/>
        <v>#DIV/0!</v>
      </c>
      <c r="H46" s="95" t="e">
        <f t="shared" si="1"/>
        <v>#DIV/0!</v>
      </c>
      <c r="I46" s="95"/>
      <c r="J46" s="28"/>
      <c r="K46" s="28"/>
      <c r="L46" s="28"/>
    </row>
    <row r="47" spans="1:12" x14ac:dyDescent="0.25">
      <c r="A47" s="28"/>
      <c r="B47" s="28"/>
      <c r="C47" s="53" t="s">
        <v>16</v>
      </c>
      <c r="D47" s="62"/>
      <c r="E47" s="62"/>
      <c r="F47" s="54">
        <f t="shared" si="3"/>
        <v>0</v>
      </c>
      <c r="G47" s="55" t="e">
        <f t="shared" si="0"/>
        <v>#DIV/0!</v>
      </c>
      <c r="H47" s="95" t="e">
        <f t="shared" si="1"/>
        <v>#DIV/0!</v>
      </c>
      <c r="I47" s="95"/>
      <c r="J47" s="28"/>
      <c r="K47" s="28"/>
      <c r="L47" s="28"/>
    </row>
    <row r="48" spans="1:12" x14ac:dyDescent="0.25">
      <c r="A48" s="28"/>
      <c r="B48" s="28"/>
      <c r="C48" s="53" t="s">
        <v>17</v>
      </c>
      <c r="D48" s="62"/>
      <c r="E48" s="62"/>
      <c r="F48" s="54">
        <f t="shared" si="3"/>
        <v>0</v>
      </c>
      <c r="G48" s="55" t="e">
        <f t="shared" si="0"/>
        <v>#DIV/0!</v>
      </c>
      <c r="H48" s="95" t="e">
        <f t="shared" si="1"/>
        <v>#DIV/0!</v>
      </c>
      <c r="I48" s="95"/>
      <c r="J48" s="28"/>
      <c r="K48" s="28"/>
      <c r="L48" s="28"/>
    </row>
    <row r="49" spans="1:14" x14ac:dyDescent="0.25">
      <c r="A49" s="28"/>
      <c r="B49" s="28"/>
      <c r="C49" s="53" t="s">
        <v>18</v>
      </c>
      <c r="D49" s="62"/>
      <c r="E49" s="62"/>
      <c r="F49" s="54">
        <f t="shared" si="3"/>
        <v>0</v>
      </c>
      <c r="G49" s="55" t="e">
        <f t="shared" si="0"/>
        <v>#DIV/0!</v>
      </c>
      <c r="H49" s="95" t="e">
        <f t="shared" si="1"/>
        <v>#DIV/0!</v>
      </c>
      <c r="I49" s="95"/>
      <c r="J49" s="28"/>
      <c r="K49" s="28"/>
      <c r="L49" s="28"/>
    </row>
    <row r="50" spans="1:14" x14ac:dyDescent="0.25">
      <c r="A50" s="28"/>
      <c r="B50" s="28"/>
      <c r="C50" s="53" t="s">
        <v>19</v>
      </c>
      <c r="D50" s="62"/>
      <c r="E50" s="62"/>
      <c r="F50" s="54">
        <f t="shared" si="3"/>
        <v>0</v>
      </c>
      <c r="G50" s="55" t="e">
        <f t="shared" si="0"/>
        <v>#DIV/0!</v>
      </c>
      <c r="H50" s="95" t="e">
        <f t="shared" si="1"/>
        <v>#DIV/0!</v>
      </c>
      <c r="I50" s="95"/>
      <c r="J50" s="28"/>
      <c r="K50" s="28"/>
      <c r="L50" s="28"/>
    </row>
    <row r="51" spans="1:14" x14ac:dyDescent="0.25">
      <c r="A51" s="28"/>
      <c r="B51" s="28"/>
      <c r="C51" s="53" t="s">
        <v>20</v>
      </c>
      <c r="D51" s="62"/>
      <c r="E51" s="62"/>
      <c r="F51" s="54">
        <f t="shared" si="3"/>
        <v>0</v>
      </c>
      <c r="G51" s="55" t="e">
        <f t="shared" si="0"/>
        <v>#DIV/0!</v>
      </c>
      <c r="H51" s="95" t="e">
        <f t="shared" si="1"/>
        <v>#DIV/0!</v>
      </c>
      <c r="I51" s="95"/>
      <c r="J51" s="28"/>
      <c r="K51" s="28"/>
      <c r="L51" s="28"/>
    </row>
    <row r="52" spans="1:14" x14ac:dyDescent="0.25">
      <c r="A52" s="28"/>
      <c r="B52" s="28"/>
      <c r="C52" s="53" t="s">
        <v>21</v>
      </c>
      <c r="D52" s="62"/>
      <c r="E52" s="62"/>
      <c r="F52" s="54">
        <f t="shared" ref="F52:F59" si="4">D16</f>
        <v>0</v>
      </c>
      <c r="G52" s="55" t="e">
        <f t="shared" si="0"/>
        <v>#DIV/0!</v>
      </c>
      <c r="H52" s="95" t="e">
        <f t="shared" si="1"/>
        <v>#DIV/0!</v>
      </c>
      <c r="I52" s="95"/>
      <c r="J52" s="28"/>
      <c r="K52" s="28"/>
      <c r="L52" s="28"/>
    </row>
    <row r="53" spans="1:14" x14ac:dyDescent="0.25">
      <c r="A53" s="28"/>
      <c r="B53" s="28"/>
      <c r="C53" s="53" t="s">
        <v>28</v>
      </c>
      <c r="D53" s="62"/>
      <c r="E53" s="62"/>
      <c r="F53" s="54">
        <f t="shared" si="4"/>
        <v>0</v>
      </c>
      <c r="G53" s="55" t="e">
        <f t="shared" si="0"/>
        <v>#DIV/0!</v>
      </c>
      <c r="H53" s="95" t="e">
        <f t="shared" si="1"/>
        <v>#DIV/0!</v>
      </c>
      <c r="I53" s="95"/>
      <c r="J53" s="28"/>
      <c r="K53" s="28"/>
      <c r="L53" s="28"/>
    </row>
    <row r="54" spans="1:14" x14ac:dyDescent="0.25">
      <c r="A54" s="28"/>
      <c r="B54" s="28"/>
      <c r="C54" s="53" t="s">
        <v>29</v>
      </c>
      <c r="D54" s="62"/>
      <c r="E54" s="62"/>
      <c r="F54" s="54">
        <f t="shared" si="4"/>
        <v>0</v>
      </c>
      <c r="G54" s="55" t="e">
        <f t="shared" si="0"/>
        <v>#DIV/0!</v>
      </c>
      <c r="H54" s="95" t="e">
        <f t="shared" si="1"/>
        <v>#DIV/0!</v>
      </c>
      <c r="I54" s="95"/>
      <c r="J54" s="28"/>
      <c r="K54" s="28"/>
      <c r="L54" s="28"/>
    </row>
    <row r="55" spans="1:14" x14ac:dyDescent="0.25">
      <c r="A55" s="28"/>
      <c r="B55" s="28"/>
      <c r="C55" s="53" t="s">
        <v>30</v>
      </c>
      <c r="D55" s="62"/>
      <c r="E55" s="62"/>
      <c r="F55" s="54">
        <f t="shared" si="4"/>
        <v>0</v>
      </c>
      <c r="G55" s="55" t="e">
        <f t="shared" si="0"/>
        <v>#DIV/0!</v>
      </c>
      <c r="H55" s="95" t="e">
        <f t="shared" si="1"/>
        <v>#DIV/0!</v>
      </c>
      <c r="I55" s="95"/>
      <c r="J55" s="28"/>
      <c r="K55" s="28"/>
      <c r="L55" s="28"/>
    </row>
    <row r="56" spans="1:14" x14ac:dyDescent="0.25">
      <c r="A56" s="28"/>
      <c r="B56" s="28"/>
      <c r="C56" s="53" t="s">
        <v>31</v>
      </c>
      <c r="D56" s="62"/>
      <c r="E56" s="62"/>
      <c r="F56" s="54">
        <f t="shared" si="4"/>
        <v>0</v>
      </c>
      <c r="G56" s="55" t="e">
        <f t="shared" si="0"/>
        <v>#DIV/0!</v>
      </c>
      <c r="H56" s="95" t="e">
        <f t="shared" si="1"/>
        <v>#DIV/0!</v>
      </c>
      <c r="I56" s="95"/>
      <c r="J56" s="28"/>
      <c r="K56" s="28"/>
      <c r="L56" s="28"/>
    </row>
    <row r="57" spans="1:14" x14ac:dyDescent="0.25">
      <c r="A57" s="28"/>
      <c r="B57" s="28"/>
      <c r="C57" s="53" t="s">
        <v>32</v>
      </c>
      <c r="D57" s="62"/>
      <c r="E57" s="62"/>
      <c r="F57" s="54">
        <f t="shared" si="4"/>
        <v>0</v>
      </c>
      <c r="G57" s="55" t="e">
        <f t="shared" si="0"/>
        <v>#DIV/0!</v>
      </c>
      <c r="H57" s="95" t="e">
        <f t="shared" si="1"/>
        <v>#DIV/0!</v>
      </c>
      <c r="I57" s="95"/>
      <c r="J57" s="28"/>
      <c r="K57" s="28"/>
      <c r="L57" s="28"/>
    </row>
    <row r="58" spans="1:14" x14ac:dyDescent="0.25">
      <c r="A58" s="28"/>
      <c r="B58" s="28"/>
      <c r="C58" s="53" t="s">
        <v>33</v>
      </c>
      <c r="D58" s="62"/>
      <c r="E58" s="62"/>
      <c r="F58" s="54">
        <f t="shared" si="4"/>
        <v>0</v>
      </c>
      <c r="G58" s="55" t="e">
        <f t="shared" si="0"/>
        <v>#DIV/0!</v>
      </c>
      <c r="H58" s="95" t="e">
        <f t="shared" si="1"/>
        <v>#DIV/0!</v>
      </c>
      <c r="I58" s="95"/>
      <c r="J58" s="28"/>
      <c r="K58" s="28"/>
      <c r="L58" s="28"/>
    </row>
    <row r="59" spans="1:14" x14ac:dyDescent="0.25">
      <c r="A59" s="28"/>
      <c r="B59" s="28"/>
      <c r="C59" s="53" t="s">
        <v>34</v>
      </c>
      <c r="D59" s="62"/>
      <c r="E59" s="62"/>
      <c r="F59" s="54">
        <f t="shared" si="4"/>
        <v>0</v>
      </c>
      <c r="G59" s="56" t="e">
        <f t="shared" si="0"/>
        <v>#DIV/0!</v>
      </c>
      <c r="H59" s="95" t="e">
        <f t="shared" si="1"/>
        <v>#DIV/0!</v>
      </c>
      <c r="I59" s="95"/>
      <c r="J59" s="28"/>
      <c r="K59" s="28"/>
      <c r="L59" s="28"/>
    </row>
    <row r="60" spans="1:14" ht="15" customHeight="1" x14ac:dyDescent="0.25">
      <c r="A60" s="28"/>
      <c r="B60" s="57"/>
      <c r="C60" s="53" t="s">
        <v>35</v>
      </c>
      <c r="D60" s="62"/>
      <c r="E60" s="62"/>
      <c r="F60" s="54">
        <f>E16</f>
        <v>0</v>
      </c>
      <c r="G60" s="56" t="e">
        <f>F60*100/$H$30</f>
        <v>#DIV/0!</v>
      </c>
      <c r="H60" s="95" t="e">
        <f t="shared" si="1"/>
        <v>#DIV/0!</v>
      </c>
      <c r="I60" s="95"/>
      <c r="J60" s="57"/>
      <c r="K60" s="28"/>
      <c r="L60" s="28"/>
    </row>
    <row r="61" spans="1:14" x14ac:dyDescent="0.25">
      <c r="A61" s="28"/>
      <c r="B61" s="57"/>
      <c r="C61" s="53" t="s">
        <v>36</v>
      </c>
      <c r="D61" s="62"/>
      <c r="E61" s="62"/>
      <c r="F61" s="54">
        <f t="shared" ref="F61:F67" si="5">E17</f>
        <v>0</v>
      </c>
      <c r="G61" s="56" t="e">
        <f t="shared" si="0"/>
        <v>#DIV/0!</v>
      </c>
      <c r="H61" s="95" t="e">
        <f t="shared" si="1"/>
        <v>#DIV/0!</v>
      </c>
      <c r="I61" s="95"/>
      <c r="J61" s="57"/>
      <c r="K61" s="28"/>
      <c r="L61" s="28"/>
    </row>
    <row r="62" spans="1:14" x14ac:dyDescent="0.25">
      <c r="A62" s="28"/>
      <c r="B62" s="57"/>
      <c r="C62" s="53" t="s">
        <v>37</v>
      </c>
      <c r="D62" s="62"/>
      <c r="E62" s="62"/>
      <c r="F62" s="54">
        <f t="shared" si="5"/>
        <v>0</v>
      </c>
      <c r="G62" s="56" t="e">
        <f t="shared" si="0"/>
        <v>#DIV/0!</v>
      </c>
      <c r="H62" s="95" t="e">
        <f t="shared" si="1"/>
        <v>#DIV/0!</v>
      </c>
      <c r="I62" s="95"/>
      <c r="J62" s="57"/>
      <c r="K62" s="47"/>
      <c r="L62" s="47"/>
      <c r="M62" s="58"/>
      <c r="N62" s="58"/>
    </row>
    <row r="63" spans="1:14" x14ac:dyDescent="0.25">
      <c r="A63" s="28"/>
      <c r="B63" s="57"/>
      <c r="C63" s="53" t="s">
        <v>38</v>
      </c>
      <c r="D63" s="62"/>
      <c r="E63" s="62"/>
      <c r="F63" s="54">
        <f t="shared" si="5"/>
        <v>0</v>
      </c>
      <c r="G63" s="56" t="e">
        <f t="shared" si="0"/>
        <v>#DIV/0!</v>
      </c>
      <c r="H63" s="95" t="e">
        <f t="shared" si="1"/>
        <v>#DIV/0!</v>
      </c>
      <c r="I63" s="95"/>
      <c r="J63" s="57"/>
      <c r="K63" s="28"/>
      <c r="L63" s="28"/>
    </row>
    <row r="64" spans="1:14" x14ac:dyDescent="0.25">
      <c r="A64" s="28"/>
      <c r="B64" s="57"/>
      <c r="C64" s="53" t="s">
        <v>39</v>
      </c>
      <c r="D64" s="62"/>
      <c r="E64" s="62"/>
      <c r="F64" s="54">
        <f t="shared" si="5"/>
        <v>0</v>
      </c>
      <c r="G64" s="56" t="e">
        <f t="shared" si="0"/>
        <v>#DIV/0!</v>
      </c>
      <c r="H64" s="95" t="e">
        <f t="shared" si="1"/>
        <v>#DIV/0!</v>
      </c>
      <c r="I64" s="95"/>
      <c r="J64" s="57"/>
      <c r="K64" s="28"/>
      <c r="L64" s="28"/>
    </row>
    <row r="65" spans="1:12" x14ac:dyDescent="0.25">
      <c r="A65" s="28"/>
      <c r="B65" s="57"/>
      <c r="C65" s="53" t="s">
        <v>40</v>
      </c>
      <c r="D65" s="62"/>
      <c r="E65" s="62"/>
      <c r="F65" s="54">
        <f t="shared" si="5"/>
        <v>0</v>
      </c>
      <c r="G65" s="56" t="e">
        <f t="shared" si="0"/>
        <v>#DIV/0!</v>
      </c>
      <c r="H65" s="95" t="e">
        <f t="shared" si="1"/>
        <v>#DIV/0!</v>
      </c>
      <c r="I65" s="95"/>
      <c r="J65" s="57"/>
      <c r="K65" s="28"/>
      <c r="L65" s="28"/>
    </row>
    <row r="66" spans="1:12" x14ac:dyDescent="0.25">
      <c r="A66" s="28"/>
      <c r="B66" s="28"/>
      <c r="C66" s="53" t="s">
        <v>41</v>
      </c>
      <c r="D66" s="62"/>
      <c r="E66" s="62"/>
      <c r="F66" s="54">
        <f t="shared" si="5"/>
        <v>0</v>
      </c>
      <c r="G66" s="56" t="e">
        <f t="shared" si="0"/>
        <v>#DIV/0!</v>
      </c>
      <c r="H66" s="95" t="e">
        <f t="shared" si="1"/>
        <v>#DIV/0!</v>
      </c>
      <c r="I66" s="95"/>
      <c r="J66" s="28"/>
      <c r="K66" s="28"/>
      <c r="L66" s="28"/>
    </row>
    <row r="67" spans="1:12" x14ac:dyDescent="0.25">
      <c r="A67" s="28"/>
      <c r="B67" s="28"/>
      <c r="C67" s="53" t="s">
        <v>42</v>
      </c>
      <c r="D67" s="62"/>
      <c r="E67" s="62"/>
      <c r="F67" s="54">
        <f t="shared" si="5"/>
        <v>0</v>
      </c>
      <c r="G67" s="56" t="e">
        <f t="shared" si="0"/>
        <v>#DIV/0!</v>
      </c>
      <c r="H67" s="95" t="e">
        <f t="shared" si="1"/>
        <v>#DIV/0!</v>
      </c>
      <c r="I67" s="95"/>
      <c r="J67" s="28"/>
      <c r="K67" s="28"/>
      <c r="L67" s="28"/>
    </row>
    <row r="68" spans="1:12" x14ac:dyDescent="0.25">
      <c r="A68" s="28"/>
      <c r="B68" s="28"/>
      <c r="C68" s="53" t="s">
        <v>43</v>
      </c>
      <c r="D68" s="62"/>
      <c r="E68" s="62"/>
      <c r="F68" s="54">
        <f>F16</f>
        <v>0</v>
      </c>
      <c r="G68" s="56" t="e">
        <f t="shared" si="0"/>
        <v>#DIV/0!</v>
      </c>
      <c r="H68" s="95" t="e">
        <f t="shared" si="1"/>
        <v>#DIV/0!</v>
      </c>
      <c r="I68" s="95"/>
      <c r="J68" s="28"/>
      <c r="K68" s="28"/>
      <c r="L68" s="28"/>
    </row>
    <row r="69" spans="1:12" x14ac:dyDescent="0.25">
      <c r="A69" s="28"/>
      <c r="B69" s="28"/>
      <c r="C69" s="53" t="s">
        <v>44</v>
      </c>
      <c r="D69" s="62"/>
      <c r="E69" s="62"/>
      <c r="F69" s="54">
        <f t="shared" ref="F69:F75" si="6">F17</f>
        <v>0</v>
      </c>
      <c r="G69" s="56" t="e">
        <f t="shared" si="0"/>
        <v>#DIV/0!</v>
      </c>
      <c r="H69" s="95" t="e">
        <f t="shared" si="1"/>
        <v>#DIV/0!</v>
      </c>
      <c r="I69" s="95"/>
      <c r="J69" s="28"/>
      <c r="K69" s="28"/>
      <c r="L69" s="28"/>
    </row>
    <row r="70" spans="1:12" x14ac:dyDescent="0.25">
      <c r="A70" s="28"/>
      <c r="B70" s="28"/>
      <c r="C70" s="53" t="s">
        <v>45</v>
      </c>
      <c r="D70" s="62"/>
      <c r="E70" s="62"/>
      <c r="F70" s="54">
        <f t="shared" si="6"/>
        <v>0</v>
      </c>
      <c r="G70" s="56" t="e">
        <f t="shared" si="0"/>
        <v>#DIV/0!</v>
      </c>
      <c r="H70" s="95" t="e">
        <f t="shared" si="1"/>
        <v>#DIV/0!</v>
      </c>
      <c r="I70" s="95"/>
      <c r="J70" s="28"/>
      <c r="K70" s="28"/>
      <c r="L70" s="28"/>
    </row>
    <row r="71" spans="1:12" x14ac:dyDescent="0.25">
      <c r="A71" s="28"/>
      <c r="B71" s="28"/>
      <c r="C71" s="53" t="s">
        <v>46</v>
      </c>
      <c r="D71" s="62"/>
      <c r="E71" s="62"/>
      <c r="F71" s="54">
        <f t="shared" si="6"/>
        <v>0</v>
      </c>
      <c r="G71" s="56" t="e">
        <f t="shared" si="0"/>
        <v>#DIV/0!</v>
      </c>
      <c r="H71" s="95" t="e">
        <f t="shared" si="1"/>
        <v>#DIV/0!</v>
      </c>
      <c r="I71" s="95"/>
      <c r="J71" s="28"/>
      <c r="K71" s="28"/>
      <c r="L71" s="28"/>
    </row>
    <row r="72" spans="1:12" x14ac:dyDescent="0.25">
      <c r="A72" s="28"/>
      <c r="B72" s="28"/>
      <c r="C72" s="53" t="s">
        <v>47</v>
      </c>
      <c r="D72" s="62"/>
      <c r="E72" s="62"/>
      <c r="F72" s="54">
        <f t="shared" si="6"/>
        <v>0</v>
      </c>
      <c r="G72" s="56" t="e">
        <f t="shared" si="0"/>
        <v>#DIV/0!</v>
      </c>
      <c r="H72" s="95" t="e">
        <f t="shared" si="1"/>
        <v>#DIV/0!</v>
      </c>
      <c r="I72" s="95"/>
      <c r="J72" s="28"/>
      <c r="K72" s="28"/>
      <c r="L72" s="28"/>
    </row>
    <row r="73" spans="1:12" x14ac:dyDescent="0.25">
      <c r="A73" s="28"/>
      <c r="B73" s="28"/>
      <c r="C73" s="53" t="s">
        <v>48</v>
      </c>
      <c r="D73" s="62"/>
      <c r="E73" s="62"/>
      <c r="F73" s="54">
        <f t="shared" si="6"/>
        <v>0</v>
      </c>
      <c r="G73" s="56" t="e">
        <f t="shared" si="0"/>
        <v>#DIV/0!</v>
      </c>
      <c r="H73" s="95" t="e">
        <f t="shared" si="1"/>
        <v>#DIV/0!</v>
      </c>
      <c r="I73" s="95"/>
      <c r="J73" s="28"/>
      <c r="K73" s="28"/>
      <c r="L73" s="28"/>
    </row>
    <row r="74" spans="1:12" x14ac:dyDescent="0.25">
      <c r="A74" s="28"/>
      <c r="B74" s="28"/>
      <c r="C74" s="53" t="s">
        <v>49</v>
      </c>
      <c r="D74" s="62"/>
      <c r="E74" s="62"/>
      <c r="F74" s="54">
        <f t="shared" si="6"/>
        <v>0</v>
      </c>
      <c r="G74" s="56" t="e">
        <f t="shared" si="0"/>
        <v>#DIV/0!</v>
      </c>
      <c r="H74" s="95" t="e">
        <f t="shared" si="1"/>
        <v>#DIV/0!</v>
      </c>
      <c r="I74" s="95"/>
      <c r="J74" s="28"/>
      <c r="K74" s="28"/>
      <c r="L74" s="28"/>
    </row>
    <row r="75" spans="1:12" x14ac:dyDescent="0.25">
      <c r="A75" s="28"/>
      <c r="B75" s="28"/>
      <c r="C75" s="53" t="s">
        <v>50</v>
      </c>
      <c r="D75" s="62"/>
      <c r="E75" s="62"/>
      <c r="F75" s="54">
        <f t="shared" si="6"/>
        <v>0</v>
      </c>
      <c r="G75" s="56" t="e">
        <f t="shared" si="0"/>
        <v>#DIV/0!</v>
      </c>
      <c r="H75" s="95" t="e">
        <f t="shared" si="1"/>
        <v>#DIV/0!</v>
      </c>
      <c r="I75" s="95"/>
      <c r="J75" s="28"/>
      <c r="K75" s="28"/>
      <c r="L75" s="28"/>
    </row>
    <row r="76" spans="1:12" x14ac:dyDescent="0.25">
      <c r="A76" s="28"/>
      <c r="B76" s="28"/>
      <c r="C76" s="53" t="s">
        <v>51</v>
      </c>
      <c r="D76" s="62"/>
      <c r="E76" s="62"/>
      <c r="F76" s="54">
        <f>G16</f>
        <v>0</v>
      </c>
      <c r="G76" s="56" t="e">
        <f t="shared" si="0"/>
        <v>#DIV/0!</v>
      </c>
      <c r="H76" s="95" t="e">
        <f t="shared" si="1"/>
        <v>#DIV/0!</v>
      </c>
      <c r="I76" s="95"/>
      <c r="J76" s="28"/>
      <c r="K76" s="28"/>
      <c r="L76" s="28"/>
    </row>
    <row r="77" spans="1:12" x14ac:dyDescent="0.25">
      <c r="A77" s="28"/>
      <c r="B77" s="28"/>
      <c r="C77" s="53" t="s">
        <v>52</v>
      </c>
      <c r="D77" s="62"/>
      <c r="E77" s="62"/>
      <c r="F77" s="54">
        <f t="shared" ref="F77:F83" si="7">G17</f>
        <v>0</v>
      </c>
      <c r="G77" s="56" t="e">
        <f t="shared" si="0"/>
        <v>#DIV/0!</v>
      </c>
      <c r="H77" s="95" t="e">
        <f t="shared" si="1"/>
        <v>#DIV/0!</v>
      </c>
      <c r="I77" s="95"/>
      <c r="J77" s="28"/>
      <c r="K77" s="28"/>
      <c r="L77" s="28"/>
    </row>
    <row r="78" spans="1:12" x14ac:dyDescent="0.25">
      <c r="A78" s="28"/>
      <c r="B78" s="28"/>
      <c r="C78" s="53" t="s">
        <v>53</v>
      </c>
      <c r="D78" s="62"/>
      <c r="E78" s="62"/>
      <c r="F78" s="54">
        <f t="shared" si="7"/>
        <v>0</v>
      </c>
      <c r="G78" s="56" t="e">
        <f t="shared" si="0"/>
        <v>#DIV/0!</v>
      </c>
      <c r="H78" s="95" t="e">
        <f t="shared" si="1"/>
        <v>#DIV/0!</v>
      </c>
      <c r="I78" s="95"/>
      <c r="J78" s="28"/>
      <c r="K78" s="28"/>
      <c r="L78" s="28"/>
    </row>
    <row r="79" spans="1:12" x14ac:dyDescent="0.25">
      <c r="A79" s="28"/>
      <c r="B79" s="28"/>
      <c r="C79" s="53" t="s">
        <v>54</v>
      </c>
      <c r="D79" s="62"/>
      <c r="E79" s="62"/>
      <c r="F79" s="54">
        <f t="shared" si="7"/>
        <v>0</v>
      </c>
      <c r="G79" s="56" t="e">
        <f t="shared" si="0"/>
        <v>#DIV/0!</v>
      </c>
      <c r="H79" s="95" t="e">
        <f t="shared" si="1"/>
        <v>#DIV/0!</v>
      </c>
      <c r="I79" s="95"/>
      <c r="J79" s="28"/>
      <c r="K79" s="28"/>
      <c r="L79" s="28"/>
    </row>
    <row r="80" spans="1:12" x14ac:dyDescent="0.25">
      <c r="A80" s="28"/>
      <c r="B80" s="28"/>
      <c r="C80" s="53" t="s">
        <v>55</v>
      </c>
      <c r="D80" s="62"/>
      <c r="E80" s="62"/>
      <c r="F80" s="54">
        <f t="shared" si="7"/>
        <v>0</v>
      </c>
      <c r="G80" s="56" t="e">
        <f t="shared" si="0"/>
        <v>#DIV/0!</v>
      </c>
      <c r="H80" s="95" t="e">
        <f t="shared" si="1"/>
        <v>#DIV/0!</v>
      </c>
      <c r="I80" s="95"/>
      <c r="J80" s="28"/>
      <c r="K80" s="28"/>
      <c r="L80" s="28"/>
    </row>
    <row r="81" spans="1:12" x14ac:dyDescent="0.25">
      <c r="A81" s="28"/>
      <c r="B81" s="28"/>
      <c r="C81" s="53" t="s">
        <v>56</v>
      </c>
      <c r="D81" s="62"/>
      <c r="E81" s="62"/>
      <c r="F81" s="54">
        <f t="shared" si="7"/>
        <v>0</v>
      </c>
      <c r="G81" s="56" t="e">
        <f t="shared" si="0"/>
        <v>#DIV/0!</v>
      </c>
      <c r="H81" s="95" t="e">
        <f t="shared" si="1"/>
        <v>#DIV/0!</v>
      </c>
      <c r="I81" s="95"/>
      <c r="J81" s="28"/>
      <c r="K81" s="28"/>
      <c r="L81" s="28"/>
    </row>
    <row r="82" spans="1:12" x14ac:dyDescent="0.25">
      <c r="A82" s="28"/>
      <c r="B82" s="28"/>
      <c r="C82" s="53" t="s">
        <v>57</v>
      </c>
      <c r="D82" s="62"/>
      <c r="E82" s="62"/>
      <c r="F82" s="54">
        <f t="shared" si="7"/>
        <v>0</v>
      </c>
      <c r="G82" s="56" t="e">
        <f t="shared" si="0"/>
        <v>#DIV/0!</v>
      </c>
      <c r="H82" s="95" t="e">
        <f t="shared" si="1"/>
        <v>#DIV/0!</v>
      </c>
      <c r="I82" s="95"/>
      <c r="J82" s="28"/>
      <c r="K82" s="28"/>
      <c r="L82" s="28"/>
    </row>
    <row r="83" spans="1:12" x14ac:dyDescent="0.25">
      <c r="A83" s="28"/>
      <c r="B83" s="28"/>
      <c r="C83" s="53" t="s">
        <v>58</v>
      </c>
      <c r="D83" s="62"/>
      <c r="E83" s="62"/>
      <c r="F83" s="54">
        <f t="shared" si="7"/>
        <v>0</v>
      </c>
      <c r="G83" s="56" t="e">
        <f t="shared" si="0"/>
        <v>#DIV/0!</v>
      </c>
      <c r="H83" s="95" t="e">
        <f t="shared" si="1"/>
        <v>#DIV/0!</v>
      </c>
      <c r="I83" s="95"/>
      <c r="J83" s="28"/>
      <c r="K83" s="28"/>
      <c r="L83" s="28"/>
    </row>
    <row r="84" spans="1:12" x14ac:dyDescent="0.25">
      <c r="A84" s="28"/>
      <c r="B84" s="28"/>
      <c r="C84" s="53" t="s">
        <v>59</v>
      </c>
      <c r="D84" s="62"/>
      <c r="E84" s="62"/>
      <c r="F84" s="54">
        <f>H16</f>
        <v>0</v>
      </c>
      <c r="G84" s="56" t="e">
        <f t="shared" si="0"/>
        <v>#DIV/0!</v>
      </c>
      <c r="H84" s="95" t="e">
        <f t="shared" si="1"/>
        <v>#DIV/0!</v>
      </c>
      <c r="I84" s="95"/>
      <c r="J84" s="28"/>
      <c r="K84" s="28"/>
      <c r="L84" s="28"/>
    </row>
    <row r="85" spans="1:12" x14ac:dyDescent="0.25">
      <c r="A85" s="28"/>
      <c r="B85" s="28"/>
      <c r="C85" s="53" t="s">
        <v>60</v>
      </c>
      <c r="D85" s="62"/>
      <c r="E85" s="62"/>
      <c r="F85" s="54">
        <f t="shared" ref="F85:F91" si="8">H17</f>
        <v>0</v>
      </c>
      <c r="G85" s="56" t="e">
        <f t="shared" si="0"/>
        <v>#DIV/0!</v>
      </c>
      <c r="H85" s="95" t="e">
        <f t="shared" si="1"/>
        <v>#DIV/0!</v>
      </c>
      <c r="I85" s="95"/>
      <c r="J85" s="28"/>
      <c r="K85" s="28"/>
      <c r="L85" s="28"/>
    </row>
    <row r="86" spans="1:12" x14ac:dyDescent="0.25">
      <c r="A86" s="28"/>
      <c r="B86" s="28"/>
      <c r="C86" s="53" t="s">
        <v>61</v>
      </c>
      <c r="D86" s="62"/>
      <c r="E86" s="62"/>
      <c r="F86" s="54">
        <f t="shared" si="8"/>
        <v>0</v>
      </c>
      <c r="G86" s="56" t="e">
        <f t="shared" si="0"/>
        <v>#DIV/0!</v>
      </c>
      <c r="H86" s="95" t="e">
        <f t="shared" si="1"/>
        <v>#DIV/0!</v>
      </c>
      <c r="I86" s="95"/>
      <c r="J86" s="28"/>
      <c r="K86" s="28"/>
      <c r="L86" s="28"/>
    </row>
    <row r="87" spans="1:12" x14ac:dyDescent="0.25">
      <c r="A87" s="28"/>
      <c r="B87" s="28"/>
      <c r="C87" s="53" t="s">
        <v>62</v>
      </c>
      <c r="D87" s="62"/>
      <c r="E87" s="62"/>
      <c r="F87" s="54">
        <f t="shared" si="8"/>
        <v>0</v>
      </c>
      <c r="G87" s="56" t="e">
        <f t="shared" si="0"/>
        <v>#DIV/0!</v>
      </c>
      <c r="H87" s="95" t="e">
        <f t="shared" si="1"/>
        <v>#DIV/0!</v>
      </c>
      <c r="I87" s="95"/>
      <c r="J87" s="28"/>
      <c r="K87" s="28"/>
      <c r="L87" s="28"/>
    </row>
    <row r="88" spans="1:12" x14ac:dyDescent="0.25">
      <c r="A88" s="28"/>
      <c r="B88" s="28"/>
      <c r="C88" s="53" t="s">
        <v>63</v>
      </c>
      <c r="D88" s="62"/>
      <c r="E88" s="62"/>
      <c r="F88" s="54">
        <f t="shared" si="8"/>
        <v>0</v>
      </c>
      <c r="G88" s="56" t="e">
        <f t="shared" si="0"/>
        <v>#DIV/0!</v>
      </c>
      <c r="H88" s="95" t="e">
        <f t="shared" si="1"/>
        <v>#DIV/0!</v>
      </c>
      <c r="I88" s="95"/>
      <c r="J88" s="28"/>
      <c r="K88" s="28"/>
      <c r="L88" s="28"/>
    </row>
    <row r="89" spans="1:12" x14ac:dyDescent="0.25">
      <c r="A89" s="28"/>
      <c r="B89" s="28"/>
      <c r="C89" s="53" t="s">
        <v>64</v>
      </c>
      <c r="D89" s="62"/>
      <c r="E89" s="62"/>
      <c r="F89" s="54">
        <f t="shared" si="8"/>
        <v>0</v>
      </c>
      <c r="G89" s="56" t="e">
        <f t="shared" si="0"/>
        <v>#DIV/0!</v>
      </c>
      <c r="H89" s="95" t="e">
        <f t="shared" si="1"/>
        <v>#DIV/0!</v>
      </c>
      <c r="I89" s="95"/>
      <c r="J89" s="28"/>
      <c r="K89" s="28"/>
      <c r="L89" s="28"/>
    </row>
    <row r="90" spans="1:12" x14ac:dyDescent="0.25">
      <c r="A90" s="28"/>
      <c r="B90" s="28"/>
      <c r="C90" s="53" t="s">
        <v>65</v>
      </c>
      <c r="D90" s="62"/>
      <c r="E90" s="62"/>
      <c r="F90" s="54">
        <f t="shared" si="8"/>
        <v>0</v>
      </c>
      <c r="G90" s="56" t="e">
        <f t="shared" si="0"/>
        <v>#DIV/0!</v>
      </c>
      <c r="H90" s="95" t="e">
        <f t="shared" si="1"/>
        <v>#DIV/0!</v>
      </c>
      <c r="I90" s="95"/>
      <c r="J90" s="28"/>
      <c r="K90" s="28"/>
      <c r="L90" s="28"/>
    </row>
    <row r="91" spans="1:12" x14ac:dyDescent="0.25">
      <c r="A91" s="28"/>
      <c r="B91" s="28"/>
      <c r="C91" s="53" t="s">
        <v>66</v>
      </c>
      <c r="D91" s="62"/>
      <c r="E91" s="62"/>
      <c r="F91" s="54">
        <f t="shared" si="8"/>
        <v>0</v>
      </c>
      <c r="G91" s="56" t="e">
        <f t="shared" si="0"/>
        <v>#DIV/0!</v>
      </c>
      <c r="H91" s="95" t="e">
        <f t="shared" si="1"/>
        <v>#DIV/0!</v>
      </c>
      <c r="I91" s="95"/>
      <c r="J91" s="28"/>
      <c r="K91" s="28"/>
      <c r="L91" s="28"/>
    </row>
    <row r="92" spans="1:12" x14ac:dyDescent="0.25">
      <c r="A92" s="28"/>
      <c r="B92" s="28"/>
      <c r="C92" s="53" t="s">
        <v>67</v>
      </c>
      <c r="D92" s="62"/>
      <c r="E92" s="62"/>
      <c r="F92" s="54">
        <f>I16</f>
        <v>0</v>
      </c>
      <c r="G92" s="56" t="e">
        <f t="shared" si="0"/>
        <v>#DIV/0!</v>
      </c>
      <c r="H92" s="95" t="e">
        <f t="shared" si="1"/>
        <v>#DIV/0!</v>
      </c>
      <c r="I92" s="95"/>
      <c r="J92" s="28"/>
      <c r="K92" s="28"/>
      <c r="L92" s="28"/>
    </row>
    <row r="93" spans="1:12" x14ac:dyDescent="0.25">
      <c r="A93" s="28"/>
      <c r="B93" s="28"/>
      <c r="C93" s="53" t="s">
        <v>70</v>
      </c>
      <c r="D93" s="62"/>
      <c r="E93" s="62"/>
      <c r="F93" s="54">
        <f t="shared" ref="F93:F99" si="9">I17</f>
        <v>0</v>
      </c>
      <c r="G93" s="56" t="e">
        <f t="shared" si="0"/>
        <v>#DIV/0!</v>
      </c>
      <c r="H93" s="95" t="e">
        <f t="shared" si="1"/>
        <v>#DIV/0!</v>
      </c>
      <c r="I93" s="95"/>
      <c r="J93" s="28"/>
      <c r="K93" s="28"/>
      <c r="L93" s="28"/>
    </row>
    <row r="94" spans="1:12" x14ac:dyDescent="0.25">
      <c r="A94" s="28"/>
      <c r="B94" s="28"/>
      <c r="C94" s="53" t="s">
        <v>71</v>
      </c>
      <c r="D94" s="62"/>
      <c r="E94" s="62"/>
      <c r="F94" s="54">
        <f t="shared" si="9"/>
        <v>0</v>
      </c>
      <c r="G94" s="56" t="e">
        <f t="shared" si="0"/>
        <v>#DIV/0!</v>
      </c>
      <c r="H94" s="95" t="e">
        <f t="shared" si="1"/>
        <v>#DIV/0!</v>
      </c>
      <c r="I94" s="95"/>
      <c r="J94" s="28"/>
      <c r="K94" s="28"/>
      <c r="L94" s="28"/>
    </row>
    <row r="95" spans="1:12" x14ac:dyDescent="0.25">
      <c r="A95" s="28"/>
      <c r="B95" s="28"/>
      <c r="C95" s="53" t="s">
        <v>72</v>
      </c>
      <c r="D95" s="62"/>
      <c r="E95" s="62"/>
      <c r="F95" s="54">
        <f t="shared" si="9"/>
        <v>0</v>
      </c>
      <c r="G95" s="56" t="e">
        <f t="shared" si="0"/>
        <v>#DIV/0!</v>
      </c>
      <c r="H95" s="95" t="e">
        <f t="shared" si="1"/>
        <v>#DIV/0!</v>
      </c>
      <c r="I95" s="95"/>
      <c r="J95" s="28"/>
      <c r="K95" s="28"/>
      <c r="L95" s="28"/>
    </row>
    <row r="96" spans="1:12" x14ac:dyDescent="0.25">
      <c r="A96" s="28"/>
      <c r="B96" s="28"/>
      <c r="C96" s="53" t="s">
        <v>73</v>
      </c>
      <c r="D96" s="62"/>
      <c r="E96" s="62"/>
      <c r="F96" s="54">
        <f t="shared" si="9"/>
        <v>0</v>
      </c>
      <c r="G96" s="56" t="e">
        <f t="shared" si="0"/>
        <v>#DIV/0!</v>
      </c>
      <c r="H96" s="95" t="e">
        <f t="shared" si="1"/>
        <v>#DIV/0!</v>
      </c>
      <c r="I96" s="95"/>
      <c r="J96" s="28"/>
      <c r="K96" s="28"/>
      <c r="L96" s="28"/>
    </row>
    <row r="97" spans="1:12" x14ac:dyDescent="0.25">
      <c r="A97" s="28"/>
      <c r="B97" s="28"/>
      <c r="C97" s="53" t="s">
        <v>74</v>
      </c>
      <c r="D97" s="62"/>
      <c r="E97" s="62"/>
      <c r="F97" s="54">
        <f t="shared" si="9"/>
        <v>0</v>
      </c>
      <c r="G97" s="56" t="e">
        <f t="shared" si="0"/>
        <v>#DIV/0!</v>
      </c>
      <c r="H97" s="95" t="e">
        <f t="shared" si="1"/>
        <v>#DIV/0!</v>
      </c>
      <c r="I97" s="95"/>
      <c r="J97" s="28"/>
      <c r="K97" s="28"/>
      <c r="L97" s="28"/>
    </row>
    <row r="98" spans="1:12" x14ac:dyDescent="0.25">
      <c r="A98" s="28"/>
      <c r="B98" s="28"/>
      <c r="C98" s="53" t="s">
        <v>75</v>
      </c>
      <c r="D98" s="62"/>
      <c r="E98" s="62"/>
      <c r="F98" s="54">
        <f t="shared" si="9"/>
        <v>0</v>
      </c>
      <c r="G98" s="56" t="e">
        <f t="shared" ref="G98:G123" si="10">F98*100/$H$30</f>
        <v>#DIV/0!</v>
      </c>
      <c r="H98" s="95" t="e">
        <f t="shared" ref="H98:H123" si="11">IF(G98&gt;50,"POSITIVO",IF(G98=0,"S/D",IF(G98&lt;19.5,"NEGATIVO",IF(19.5&lt;G98&gt;50,"INDETERMINADO"))))</f>
        <v>#DIV/0!</v>
      </c>
      <c r="I98" s="95"/>
      <c r="J98" s="28"/>
      <c r="K98" s="28"/>
      <c r="L98" s="28"/>
    </row>
    <row r="99" spans="1:12" x14ac:dyDescent="0.25">
      <c r="A99" s="28"/>
      <c r="B99" s="28"/>
      <c r="C99" s="53" t="s">
        <v>76</v>
      </c>
      <c r="D99" s="62"/>
      <c r="E99" s="62"/>
      <c r="F99" s="54">
        <f t="shared" si="9"/>
        <v>0</v>
      </c>
      <c r="G99" s="56" t="e">
        <f t="shared" si="10"/>
        <v>#DIV/0!</v>
      </c>
      <c r="H99" s="95" t="e">
        <f t="shared" si="11"/>
        <v>#DIV/0!</v>
      </c>
      <c r="I99" s="95"/>
      <c r="J99" s="28"/>
      <c r="K99" s="28"/>
      <c r="L99" s="28"/>
    </row>
    <row r="100" spans="1:12" x14ac:dyDescent="0.25">
      <c r="A100" s="28"/>
      <c r="B100" s="28"/>
      <c r="C100" s="53" t="s">
        <v>77</v>
      </c>
      <c r="D100" s="62"/>
      <c r="E100" s="62"/>
      <c r="F100" s="54">
        <f>J16</f>
        <v>0</v>
      </c>
      <c r="G100" s="56" t="e">
        <f t="shared" si="10"/>
        <v>#DIV/0!</v>
      </c>
      <c r="H100" s="95" t="e">
        <f t="shared" si="11"/>
        <v>#DIV/0!</v>
      </c>
      <c r="I100" s="95"/>
      <c r="J100" s="28"/>
      <c r="K100" s="28"/>
      <c r="L100" s="28"/>
    </row>
    <row r="101" spans="1:12" x14ac:dyDescent="0.25">
      <c r="A101" s="28"/>
      <c r="B101" s="28"/>
      <c r="C101" s="53" t="s">
        <v>78</v>
      </c>
      <c r="D101" s="62"/>
      <c r="E101" s="62"/>
      <c r="F101" s="54">
        <f t="shared" ref="F101:F107" si="12">J17</f>
        <v>0</v>
      </c>
      <c r="G101" s="56" t="e">
        <f t="shared" si="10"/>
        <v>#DIV/0!</v>
      </c>
      <c r="H101" s="95" t="e">
        <f t="shared" si="11"/>
        <v>#DIV/0!</v>
      </c>
      <c r="I101" s="95"/>
      <c r="J101" s="28"/>
      <c r="K101" s="28"/>
      <c r="L101" s="28"/>
    </row>
    <row r="102" spans="1:12" x14ac:dyDescent="0.25">
      <c r="A102" s="28"/>
      <c r="B102" s="28"/>
      <c r="C102" s="53" t="s">
        <v>79</v>
      </c>
      <c r="D102" s="62"/>
      <c r="E102" s="62"/>
      <c r="F102" s="54">
        <f t="shared" si="12"/>
        <v>0</v>
      </c>
      <c r="G102" s="56" t="e">
        <f t="shared" si="10"/>
        <v>#DIV/0!</v>
      </c>
      <c r="H102" s="95" t="e">
        <f t="shared" si="11"/>
        <v>#DIV/0!</v>
      </c>
      <c r="I102" s="95"/>
      <c r="J102" s="28"/>
      <c r="K102" s="28"/>
      <c r="L102" s="28"/>
    </row>
    <row r="103" spans="1:12" x14ac:dyDescent="0.25">
      <c r="A103" s="28"/>
      <c r="B103" s="28"/>
      <c r="C103" s="53" t="s">
        <v>81</v>
      </c>
      <c r="D103" s="62"/>
      <c r="E103" s="62"/>
      <c r="F103" s="54">
        <f t="shared" si="12"/>
        <v>0</v>
      </c>
      <c r="G103" s="56" t="e">
        <f t="shared" si="10"/>
        <v>#DIV/0!</v>
      </c>
      <c r="H103" s="95" t="e">
        <f t="shared" si="11"/>
        <v>#DIV/0!</v>
      </c>
      <c r="I103" s="95"/>
      <c r="J103" s="28"/>
      <c r="K103" s="28"/>
      <c r="L103" s="28"/>
    </row>
    <row r="104" spans="1:12" x14ac:dyDescent="0.25">
      <c r="A104" s="28"/>
      <c r="B104" s="28"/>
      <c r="C104" s="53" t="s">
        <v>82</v>
      </c>
      <c r="D104" s="62"/>
      <c r="E104" s="62"/>
      <c r="F104" s="54">
        <f t="shared" si="12"/>
        <v>0</v>
      </c>
      <c r="G104" s="56" t="e">
        <f t="shared" si="10"/>
        <v>#DIV/0!</v>
      </c>
      <c r="H104" s="95" t="e">
        <f t="shared" si="11"/>
        <v>#DIV/0!</v>
      </c>
      <c r="I104" s="95"/>
      <c r="J104" s="28"/>
      <c r="K104" s="28"/>
      <c r="L104" s="28"/>
    </row>
    <row r="105" spans="1:12" x14ac:dyDescent="0.25">
      <c r="A105" s="28"/>
      <c r="B105" s="28"/>
      <c r="C105" s="53" t="s">
        <v>83</v>
      </c>
      <c r="D105" s="62"/>
      <c r="E105" s="62"/>
      <c r="F105" s="54">
        <f t="shared" si="12"/>
        <v>0</v>
      </c>
      <c r="G105" s="56" t="e">
        <f t="shared" si="10"/>
        <v>#DIV/0!</v>
      </c>
      <c r="H105" s="95" t="e">
        <f t="shared" si="11"/>
        <v>#DIV/0!</v>
      </c>
      <c r="I105" s="95"/>
      <c r="J105" s="28"/>
      <c r="K105" s="28"/>
      <c r="L105" s="28"/>
    </row>
    <row r="106" spans="1:12" x14ac:dyDescent="0.25">
      <c r="A106" s="28"/>
      <c r="B106" s="28"/>
      <c r="C106" s="53" t="s">
        <v>84</v>
      </c>
      <c r="D106" s="62"/>
      <c r="E106" s="62"/>
      <c r="F106" s="54">
        <f t="shared" si="12"/>
        <v>0</v>
      </c>
      <c r="G106" s="56" t="e">
        <f t="shared" si="10"/>
        <v>#DIV/0!</v>
      </c>
      <c r="H106" s="95" t="e">
        <f t="shared" si="11"/>
        <v>#DIV/0!</v>
      </c>
      <c r="I106" s="95"/>
      <c r="J106" s="28"/>
      <c r="K106" s="28"/>
      <c r="L106" s="28"/>
    </row>
    <row r="107" spans="1:12" x14ac:dyDescent="0.25">
      <c r="A107" s="28"/>
      <c r="B107" s="28"/>
      <c r="C107" s="53" t="s">
        <v>85</v>
      </c>
      <c r="D107" s="62"/>
      <c r="E107" s="62"/>
      <c r="F107" s="54">
        <f t="shared" si="12"/>
        <v>0</v>
      </c>
      <c r="G107" s="56" t="e">
        <f t="shared" si="10"/>
        <v>#DIV/0!</v>
      </c>
      <c r="H107" s="95" t="e">
        <f t="shared" si="11"/>
        <v>#DIV/0!</v>
      </c>
      <c r="I107" s="95"/>
      <c r="J107" s="28"/>
      <c r="K107" s="28"/>
      <c r="L107" s="28"/>
    </row>
    <row r="108" spans="1:12" x14ac:dyDescent="0.25">
      <c r="A108" s="28"/>
      <c r="B108" s="28"/>
      <c r="C108" s="53" t="s">
        <v>86</v>
      </c>
      <c r="D108" s="62"/>
      <c r="E108" s="62"/>
      <c r="F108" s="54">
        <f>K16</f>
        <v>0</v>
      </c>
      <c r="G108" s="56" t="e">
        <f t="shared" si="10"/>
        <v>#DIV/0!</v>
      </c>
      <c r="H108" s="95" t="e">
        <f t="shared" si="11"/>
        <v>#DIV/0!</v>
      </c>
      <c r="I108" s="95"/>
      <c r="J108" s="28"/>
      <c r="K108" s="28"/>
      <c r="L108" s="28"/>
    </row>
    <row r="109" spans="1:12" x14ac:dyDescent="0.25">
      <c r="A109" s="28"/>
      <c r="B109" s="28"/>
      <c r="C109" s="53" t="s">
        <v>87</v>
      </c>
      <c r="D109" s="62"/>
      <c r="E109" s="62"/>
      <c r="F109" s="54">
        <f t="shared" ref="F109:F115" si="13">K17</f>
        <v>0</v>
      </c>
      <c r="G109" s="56" t="e">
        <f t="shared" si="10"/>
        <v>#DIV/0!</v>
      </c>
      <c r="H109" s="95" t="e">
        <f t="shared" si="11"/>
        <v>#DIV/0!</v>
      </c>
      <c r="I109" s="95"/>
      <c r="J109" s="28"/>
      <c r="K109" s="28"/>
      <c r="L109" s="28"/>
    </row>
    <row r="110" spans="1:12" x14ac:dyDescent="0.25">
      <c r="A110" s="28"/>
      <c r="B110" s="28"/>
      <c r="C110" s="53" t="s">
        <v>88</v>
      </c>
      <c r="D110" s="62"/>
      <c r="E110" s="62"/>
      <c r="F110" s="54">
        <f t="shared" si="13"/>
        <v>0</v>
      </c>
      <c r="G110" s="56" t="e">
        <f t="shared" si="10"/>
        <v>#DIV/0!</v>
      </c>
      <c r="H110" s="95" t="e">
        <f t="shared" si="11"/>
        <v>#DIV/0!</v>
      </c>
      <c r="I110" s="95"/>
      <c r="J110" s="28"/>
      <c r="K110" s="28"/>
      <c r="L110" s="28"/>
    </row>
    <row r="111" spans="1:12" x14ac:dyDescent="0.25">
      <c r="A111" s="28"/>
      <c r="B111" s="28"/>
      <c r="C111" s="53" t="s">
        <v>89</v>
      </c>
      <c r="D111" s="62"/>
      <c r="E111" s="62"/>
      <c r="F111" s="54">
        <f t="shared" si="13"/>
        <v>0</v>
      </c>
      <c r="G111" s="56" t="e">
        <f t="shared" si="10"/>
        <v>#DIV/0!</v>
      </c>
      <c r="H111" s="95" t="e">
        <f t="shared" si="11"/>
        <v>#DIV/0!</v>
      </c>
      <c r="I111" s="95"/>
      <c r="J111" s="28"/>
      <c r="K111" s="28"/>
      <c r="L111" s="28"/>
    </row>
    <row r="112" spans="1:12" x14ac:dyDescent="0.25">
      <c r="A112" s="28"/>
      <c r="B112" s="28"/>
      <c r="C112" s="53" t="s">
        <v>80</v>
      </c>
      <c r="D112" s="62"/>
      <c r="E112" s="62"/>
      <c r="F112" s="54">
        <f t="shared" si="13"/>
        <v>0</v>
      </c>
      <c r="G112" s="56" t="e">
        <f t="shared" si="10"/>
        <v>#DIV/0!</v>
      </c>
      <c r="H112" s="95" t="e">
        <f t="shared" si="11"/>
        <v>#DIV/0!</v>
      </c>
      <c r="I112" s="95"/>
      <c r="J112" s="28"/>
      <c r="K112" s="28"/>
      <c r="L112" s="28"/>
    </row>
    <row r="113" spans="1:12" x14ac:dyDescent="0.25">
      <c r="A113" s="28"/>
      <c r="B113" s="28"/>
      <c r="C113" s="53" t="s">
        <v>90</v>
      </c>
      <c r="D113" s="62"/>
      <c r="E113" s="62"/>
      <c r="F113" s="54">
        <f t="shared" si="13"/>
        <v>0</v>
      </c>
      <c r="G113" s="56" t="e">
        <f t="shared" si="10"/>
        <v>#DIV/0!</v>
      </c>
      <c r="H113" s="95" t="e">
        <f t="shared" si="11"/>
        <v>#DIV/0!</v>
      </c>
      <c r="I113" s="95"/>
      <c r="J113" s="28"/>
      <c r="K113" s="28"/>
      <c r="L113" s="28"/>
    </row>
    <row r="114" spans="1:12" x14ac:dyDescent="0.25">
      <c r="A114" s="28"/>
      <c r="B114" s="28"/>
      <c r="C114" s="53" t="s">
        <v>91</v>
      </c>
      <c r="D114" s="62"/>
      <c r="E114" s="62"/>
      <c r="F114" s="54">
        <f t="shared" si="13"/>
        <v>0</v>
      </c>
      <c r="G114" s="56" t="e">
        <f t="shared" si="10"/>
        <v>#DIV/0!</v>
      </c>
      <c r="H114" s="95" t="e">
        <f t="shared" si="11"/>
        <v>#DIV/0!</v>
      </c>
      <c r="I114" s="95"/>
      <c r="J114" s="28"/>
      <c r="K114" s="28"/>
      <c r="L114" s="28"/>
    </row>
    <row r="115" spans="1:12" x14ac:dyDescent="0.25">
      <c r="A115" s="28"/>
      <c r="B115" s="28"/>
      <c r="C115" s="53" t="s">
        <v>92</v>
      </c>
      <c r="D115" s="62"/>
      <c r="E115" s="62"/>
      <c r="F115" s="54">
        <f t="shared" si="13"/>
        <v>0</v>
      </c>
      <c r="G115" s="56" t="e">
        <f t="shared" si="10"/>
        <v>#DIV/0!</v>
      </c>
      <c r="H115" s="95" t="e">
        <f t="shared" si="11"/>
        <v>#DIV/0!</v>
      </c>
      <c r="I115" s="95"/>
      <c r="J115" s="28"/>
      <c r="K115" s="28"/>
      <c r="L115" s="28"/>
    </row>
    <row r="116" spans="1:12" x14ac:dyDescent="0.25">
      <c r="A116" s="28"/>
      <c r="B116" s="28"/>
      <c r="C116" s="53" t="s">
        <v>93</v>
      </c>
      <c r="D116" s="62"/>
      <c r="E116" s="62"/>
      <c r="F116" s="54">
        <f>L16</f>
        <v>0</v>
      </c>
      <c r="G116" s="56" t="e">
        <f t="shared" si="10"/>
        <v>#DIV/0!</v>
      </c>
      <c r="H116" s="95" t="e">
        <f t="shared" si="11"/>
        <v>#DIV/0!</v>
      </c>
      <c r="I116" s="95"/>
      <c r="J116" s="28"/>
      <c r="K116" s="28"/>
      <c r="L116" s="28"/>
    </row>
    <row r="117" spans="1:12" x14ac:dyDescent="0.25">
      <c r="A117" s="28"/>
      <c r="B117" s="28"/>
      <c r="C117" s="53" t="s">
        <v>105</v>
      </c>
      <c r="D117" s="62"/>
      <c r="E117" s="62"/>
      <c r="F117" s="54">
        <f t="shared" ref="F117:F123" si="14">L17</f>
        <v>0</v>
      </c>
      <c r="G117" s="56" t="e">
        <f t="shared" si="10"/>
        <v>#DIV/0!</v>
      </c>
      <c r="H117" s="95" t="e">
        <f t="shared" si="11"/>
        <v>#DIV/0!</v>
      </c>
      <c r="I117" s="95"/>
      <c r="J117" s="28"/>
      <c r="K117" s="28"/>
      <c r="L117" s="28"/>
    </row>
    <row r="118" spans="1:12" x14ac:dyDescent="0.25">
      <c r="A118" s="28"/>
      <c r="B118" s="28"/>
      <c r="C118" s="53" t="s">
        <v>106</v>
      </c>
      <c r="D118" s="62"/>
      <c r="E118" s="62"/>
      <c r="F118" s="54">
        <f t="shared" si="14"/>
        <v>0</v>
      </c>
      <c r="G118" s="56" t="e">
        <f t="shared" si="10"/>
        <v>#DIV/0!</v>
      </c>
      <c r="H118" s="95" t="e">
        <f t="shared" si="11"/>
        <v>#DIV/0!</v>
      </c>
      <c r="I118" s="95"/>
      <c r="J118" s="28"/>
      <c r="K118" s="28"/>
      <c r="L118" s="28"/>
    </row>
    <row r="119" spans="1:12" x14ac:dyDescent="0.25">
      <c r="A119" s="28"/>
      <c r="B119" s="28"/>
      <c r="C119" s="53" t="s">
        <v>107</v>
      </c>
      <c r="D119" s="62"/>
      <c r="E119" s="62"/>
      <c r="F119" s="54">
        <f t="shared" si="14"/>
        <v>0</v>
      </c>
      <c r="G119" s="56" t="e">
        <f t="shared" si="10"/>
        <v>#DIV/0!</v>
      </c>
      <c r="H119" s="95" t="e">
        <f t="shared" si="11"/>
        <v>#DIV/0!</v>
      </c>
      <c r="I119" s="95"/>
      <c r="J119" s="28"/>
      <c r="K119" s="28"/>
      <c r="L119" s="28"/>
    </row>
    <row r="120" spans="1:12" x14ac:dyDescent="0.25">
      <c r="A120" s="28"/>
      <c r="B120" s="28"/>
      <c r="C120" s="53" t="s">
        <v>108</v>
      </c>
      <c r="D120" s="62"/>
      <c r="E120" s="62"/>
      <c r="F120" s="54">
        <f t="shared" si="14"/>
        <v>0</v>
      </c>
      <c r="G120" s="56" t="e">
        <f t="shared" si="10"/>
        <v>#DIV/0!</v>
      </c>
      <c r="H120" s="95" t="e">
        <f t="shared" si="11"/>
        <v>#DIV/0!</v>
      </c>
      <c r="I120" s="95"/>
      <c r="J120" s="28"/>
      <c r="K120" s="28"/>
      <c r="L120" s="28"/>
    </row>
    <row r="121" spans="1:12" x14ac:dyDescent="0.25">
      <c r="A121" s="28"/>
      <c r="B121" s="28"/>
      <c r="C121" s="53" t="s">
        <v>109</v>
      </c>
      <c r="D121" s="62"/>
      <c r="E121" s="62"/>
      <c r="F121" s="54">
        <f t="shared" si="14"/>
        <v>0</v>
      </c>
      <c r="G121" s="56" t="e">
        <f t="shared" si="10"/>
        <v>#DIV/0!</v>
      </c>
      <c r="H121" s="95" t="e">
        <f t="shared" si="11"/>
        <v>#DIV/0!</v>
      </c>
      <c r="I121" s="95"/>
      <c r="J121" s="28"/>
      <c r="K121" s="28"/>
      <c r="L121" s="28"/>
    </row>
    <row r="122" spans="1:12" x14ac:dyDescent="0.25">
      <c r="A122" s="28"/>
      <c r="B122" s="28"/>
      <c r="C122" s="53" t="s">
        <v>110</v>
      </c>
      <c r="D122" s="62"/>
      <c r="E122" s="62"/>
      <c r="F122" s="54">
        <f t="shared" si="14"/>
        <v>0</v>
      </c>
      <c r="G122" s="56" t="e">
        <f t="shared" si="10"/>
        <v>#DIV/0!</v>
      </c>
      <c r="H122" s="95" t="e">
        <f t="shared" si="11"/>
        <v>#DIV/0!</v>
      </c>
      <c r="I122" s="95"/>
      <c r="J122" s="28"/>
      <c r="K122" s="28"/>
      <c r="L122" s="28"/>
    </row>
    <row r="123" spans="1:12" x14ac:dyDescent="0.25">
      <c r="A123" s="28"/>
      <c r="B123" s="28"/>
      <c r="C123" s="59" t="s">
        <v>111</v>
      </c>
      <c r="D123" s="62"/>
      <c r="E123" s="62"/>
      <c r="F123" s="54">
        <f t="shared" si="14"/>
        <v>0</v>
      </c>
      <c r="G123" s="60" t="e">
        <f t="shared" si="10"/>
        <v>#DIV/0!</v>
      </c>
      <c r="H123" s="95" t="e">
        <f t="shared" si="11"/>
        <v>#DIV/0!</v>
      </c>
      <c r="I123" s="95"/>
      <c r="J123" s="28"/>
      <c r="K123" s="28"/>
      <c r="L123" s="28"/>
    </row>
    <row r="124" spans="1:12" x14ac:dyDescent="0.25">
      <c r="A124" s="28"/>
      <c r="B124" s="28"/>
      <c r="C124" s="74" t="s">
        <v>113</v>
      </c>
      <c r="D124" s="74"/>
      <c r="E124" s="74"/>
      <c r="F124" s="74"/>
      <c r="G124" s="74"/>
      <c r="H124" s="74"/>
      <c r="I124" s="74"/>
      <c r="J124" s="28"/>
      <c r="K124" s="28"/>
      <c r="L124" s="28"/>
    </row>
    <row r="125" spans="1:12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x14ac:dyDescent="0.2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</row>
    <row r="171" spans="1:12" x14ac:dyDescent="0.2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1:12" x14ac:dyDescent="0.2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</row>
    <row r="173" spans="1:12" x14ac:dyDescent="0.2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1:12" x14ac:dyDescent="0.2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</row>
    <row r="175" spans="1:12" x14ac:dyDescent="0.2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1:12" x14ac:dyDescent="0.2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1:12" x14ac:dyDescent="0.2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1:12" x14ac:dyDescent="0.2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1:12" x14ac:dyDescent="0.2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</row>
    <row r="180" spans="1:12" x14ac:dyDescent="0.2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</row>
    <row r="181" spans="1:12" x14ac:dyDescent="0.2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1:12" x14ac:dyDescent="0.2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1:12" x14ac:dyDescent="0.2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1:12" x14ac:dyDescent="0.2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1:12" x14ac:dyDescent="0.2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1:12" x14ac:dyDescent="0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1:12" x14ac:dyDescent="0.2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</row>
    <row r="188" spans="1:12" x14ac:dyDescent="0.2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</row>
    <row r="189" spans="1:12" x14ac:dyDescent="0.2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1:12" x14ac:dyDescent="0.2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</row>
    <row r="191" spans="1:12" x14ac:dyDescent="0.2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</row>
    <row r="192" spans="1:12" x14ac:dyDescent="0.2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</row>
    <row r="193" spans="1:12" x14ac:dyDescent="0.2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</row>
    <row r="194" spans="1:12" x14ac:dyDescent="0.2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</row>
    <row r="195" spans="1:12" x14ac:dyDescent="0.2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</row>
    <row r="196" spans="1:12" x14ac:dyDescent="0.2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7" spans="1:12" x14ac:dyDescent="0.2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1:12" x14ac:dyDescent="0.2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1:12" x14ac:dyDescent="0.2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1:12" x14ac:dyDescent="0.2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1:12" x14ac:dyDescent="0.2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</row>
    <row r="202" spans="1:12" x14ac:dyDescent="0.2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1:12" x14ac:dyDescent="0.2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</row>
    <row r="204" spans="1:12" x14ac:dyDescent="0.2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</row>
    <row r="205" spans="1:12" x14ac:dyDescent="0.2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</row>
    <row r="206" spans="1:12" x14ac:dyDescent="0.2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</row>
    <row r="207" spans="1:12" x14ac:dyDescent="0.2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1:12" x14ac:dyDescent="0.2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</row>
    <row r="209" spans="1:12" x14ac:dyDescent="0.2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</row>
    <row r="210" spans="1:12" x14ac:dyDescent="0.2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1:12" x14ac:dyDescent="0.2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1:12" x14ac:dyDescent="0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</row>
    <row r="213" spans="1:12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</row>
    <row r="214" spans="1:12" x14ac:dyDescent="0.2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1:12" x14ac:dyDescent="0.2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6" spans="1:12" x14ac:dyDescent="0.2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</row>
    <row r="217" spans="1:12" x14ac:dyDescent="0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</row>
    <row r="218" spans="1:12" x14ac:dyDescent="0.2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</row>
    <row r="219" spans="1:12" x14ac:dyDescent="0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1:12" x14ac:dyDescent="0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1:12" x14ac:dyDescent="0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</row>
    <row r="222" spans="1:12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1:12" x14ac:dyDescent="0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1:12" x14ac:dyDescent="0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1:12" x14ac:dyDescent="0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1:12" x14ac:dyDescent="0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</sheetData>
  <sheetProtection algorithmName="SHA-512" hashValue="EUsZVrGKJHaEIN4gAsXL7rzPKlyFM2p4+qEeNbSVas49e3Bp8mUwCvgx1MrhkCi6h9caZrW+8CpVyogp5OGPzw==" saltValue="pESLJ2iDJAKScbv+2NK81Q==" spinCount="100000" sheet="1" objects="1" scenarios="1"/>
  <mergeCells count="112">
    <mergeCell ref="C27:D27"/>
    <mergeCell ref="G27:H27"/>
    <mergeCell ref="I27:J27"/>
    <mergeCell ref="C30:D30"/>
    <mergeCell ref="C28:D28"/>
    <mergeCell ref="G28:H28"/>
    <mergeCell ref="I28:J28"/>
    <mergeCell ref="C29:D29"/>
    <mergeCell ref="E1:F1"/>
    <mergeCell ref="J1:K1"/>
    <mergeCell ref="E2:F2"/>
    <mergeCell ref="A5:D5"/>
    <mergeCell ref="C25:E25"/>
    <mergeCell ref="G25:H25"/>
    <mergeCell ref="I25:J25"/>
    <mergeCell ref="C26:D26"/>
    <mergeCell ref="G26:H26"/>
    <mergeCell ref="I26:J26"/>
    <mergeCell ref="J3:L3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H47:I47"/>
    <mergeCell ref="H48:I48"/>
    <mergeCell ref="H49:I49"/>
    <mergeCell ref="H50:I50"/>
    <mergeCell ref="H51:I51"/>
    <mergeCell ref="H42:I42"/>
    <mergeCell ref="H43:I43"/>
    <mergeCell ref="H44:I44"/>
    <mergeCell ref="H45:I45"/>
    <mergeCell ref="H46:I46"/>
    <mergeCell ref="H57:I57"/>
    <mergeCell ref="H58:I58"/>
    <mergeCell ref="H59:I59"/>
    <mergeCell ref="H60:I60"/>
    <mergeCell ref="H61:I61"/>
    <mergeCell ref="H52:I52"/>
    <mergeCell ref="H53:I53"/>
    <mergeCell ref="H54:I54"/>
    <mergeCell ref="H55:I55"/>
    <mergeCell ref="H56:I56"/>
    <mergeCell ref="H67:I67"/>
    <mergeCell ref="H68:I68"/>
    <mergeCell ref="H69:I69"/>
    <mergeCell ref="H70:I70"/>
    <mergeCell ref="H71:I71"/>
    <mergeCell ref="H62:I62"/>
    <mergeCell ref="H63:I63"/>
    <mergeCell ref="H64:I64"/>
    <mergeCell ref="H65:I65"/>
    <mergeCell ref="H66:I66"/>
    <mergeCell ref="H77:I77"/>
    <mergeCell ref="H78:I78"/>
    <mergeCell ref="H79:I79"/>
    <mergeCell ref="H80:I80"/>
    <mergeCell ref="H81:I81"/>
    <mergeCell ref="H72:I72"/>
    <mergeCell ref="H73:I73"/>
    <mergeCell ref="H74:I74"/>
    <mergeCell ref="H75:I75"/>
    <mergeCell ref="H76:I7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H97:I97"/>
    <mergeCell ref="H98:I98"/>
    <mergeCell ref="H99:I99"/>
    <mergeCell ref="H100:I100"/>
    <mergeCell ref="H101:I101"/>
    <mergeCell ref="H92:I92"/>
    <mergeCell ref="H93:I93"/>
    <mergeCell ref="H94:I94"/>
    <mergeCell ref="H95:I95"/>
    <mergeCell ref="H96:I96"/>
    <mergeCell ref="H107:I107"/>
    <mergeCell ref="H108:I108"/>
    <mergeCell ref="H109:I109"/>
    <mergeCell ref="H110:I110"/>
    <mergeCell ref="H111:I111"/>
    <mergeCell ref="H102:I102"/>
    <mergeCell ref="H103:I103"/>
    <mergeCell ref="H104:I104"/>
    <mergeCell ref="H105:I105"/>
    <mergeCell ref="H106:I106"/>
    <mergeCell ref="H122:I122"/>
    <mergeCell ref="H123:I123"/>
    <mergeCell ref="C124:I124"/>
    <mergeCell ref="H117:I117"/>
    <mergeCell ref="H118:I118"/>
    <mergeCell ref="H119:I119"/>
    <mergeCell ref="H120:I120"/>
    <mergeCell ref="H121:I121"/>
    <mergeCell ref="H112:I112"/>
    <mergeCell ref="H113:I113"/>
    <mergeCell ref="H114:I114"/>
    <mergeCell ref="H115:I115"/>
    <mergeCell ref="H116:I116"/>
  </mergeCells>
  <phoneticPr fontId="4" type="noConversion"/>
  <conditionalFormatting sqref="E26">
    <cfRule type="cellIs" dxfId="12" priority="14" operator="equal">
      <formula>"OK"</formula>
    </cfRule>
  </conditionalFormatting>
  <conditionalFormatting sqref="E27">
    <cfRule type="cellIs" dxfId="11" priority="13" operator="equal">
      <formula>"OK"</formula>
    </cfRule>
  </conditionalFormatting>
  <conditionalFormatting sqref="E28">
    <cfRule type="cellIs" dxfId="10" priority="12" operator="equal">
      <formula>"OK"</formula>
    </cfRule>
  </conditionalFormatting>
  <conditionalFormatting sqref="E29">
    <cfRule type="cellIs" dxfId="9" priority="11" operator="equal">
      <formula>"OK"</formula>
    </cfRule>
  </conditionalFormatting>
  <conditionalFormatting sqref="E26:E29">
    <cfRule type="cellIs" dxfId="8" priority="10" operator="equal">
      <formula>"NO OK"</formula>
    </cfRule>
  </conditionalFormatting>
  <conditionalFormatting sqref="H33:H123">
    <cfRule type="cellIs" dxfId="7" priority="4" operator="equal">
      <formula>"NEGATIVO"</formula>
    </cfRule>
    <cfRule type="cellIs" dxfId="6" priority="5" operator="equal">
      <formula>"POSITIVO"</formula>
    </cfRule>
    <cfRule type="cellIs" dxfId="5" priority="7" operator="equal">
      <formula>"NO REACT"</formula>
    </cfRule>
    <cfRule type="cellIs" dxfId="4" priority="8" operator="equal">
      <formula>"INDET"</formula>
    </cfRule>
    <cfRule type="cellIs" dxfId="3" priority="9" operator="equal">
      <formula>"REACTIVO"</formula>
    </cfRule>
  </conditionalFormatting>
  <conditionalFormatting sqref="E30">
    <cfRule type="cellIs" dxfId="2" priority="3" operator="equal">
      <formula>"OK"</formula>
    </cfRule>
  </conditionalFormatting>
  <conditionalFormatting sqref="E30">
    <cfRule type="cellIs" dxfId="1" priority="2" operator="equal">
      <formula>"NO OK"</formula>
    </cfRule>
  </conditionalFormatting>
  <conditionalFormatting sqref="H33:I123">
    <cfRule type="cellIs" dxfId="0" priority="1" operator="equal">
      <formula>"INDETERMINADO"</formula>
    </cfRule>
  </conditionalFormatting>
  <printOptions horizontalCentered="1" verticalCentered="1"/>
  <pageMargins left="0" right="0" top="0.15" bottom="0.15" header="0.3" footer="0.3"/>
  <pageSetup paperSize="9" orientation="portrait" horizontalDpi="1200" verticalDpi="1200" r:id="rId1"/>
  <ignoredErrors>
    <ignoredError sqref="E30:H30 F28 F26 F27 F29:H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27 muestras</vt:lpstr>
      <vt:lpstr>Placa Completa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Melli</dc:creator>
  <cp:lastModifiedBy>Luciano</cp:lastModifiedBy>
  <cp:lastPrinted>2022-03-16T16:31:33Z</cp:lastPrinted>
  <dcterms:created xsi:type="dcterms:W3CDTF">2021-09-02T16:47:14Z</dcterms:created>
  <dcterms:modified xsi:type="dcterms:W3CDTF">2022-09-09T17:56:19Z</dcterms:modified>
</cp:coreProperties>
</file>